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Budgets - MB - Comptes\9-Budget 2024 et MB2 2023 + Régie\Budget 2024\"/>
    </mc:Choice>
  </mc:AlternateContent>
  <bookViews>
    <workbookView xWindow="-28637" yWindow="897" windowWidth="27224" windowHeight="14223" tabRatio="851" firstSheet="1" activeTab="1"/>
  </bookViews>
  <sheets>
    <sheet name="Macro-commandes" sheetId="14" state="hidden" r:id="rId1"/>
    <sheet name="Coordonnées" sheetId="13" r:id="rId2"/>
    <sheet name="Résultats" sheetId="23" r:id="rId3"/>
    <sheet name="Ordinaire GE" sheetId="29" r:id="rId4"/>
    <sheet name="Extraordinaire GE" sheetId="30" r:id="rId5"/>
    <sheet name="DO fonctions" sheetId="25" r:id="rId6"/>
    <sheet name="RO fonctions" sheetId="31" r:id="rId7"/>
    <sheet name="DE fonctions" sheetId="32" r:id="rId8"/>
    <sheet name="RE fonctions" sheetId="33" r:id="rId9"/>
    <sheet name="Commentaires" sheetId="26" r:id="rId10"/>
    <sheet name="Glossaire" sheetId="27" r:id="rId11"/>
  </sheets>
  <calcPr calcId="152511"/>
  <webPublishObjects count="1">
    <webPublishObject id="23250" divId="synthèse analytique brouillon au 27 07 06_23250" destinationFile="D:\documents professionnels\cabinet Courard\synthese analytique\synthèse analytique web.htm"/>
  </webPublishObject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" i="25" l="1"/>
  <c r="J3" i="25"/>
  <c r="J1" i="25"/>
  <c r="G1" i="31"/>
  <c r="J3" i="31"/>
  <c r="J1" i="31"/>
  <c r="G1" i="32"/>
  <c r="G1" i="33"/>
  <c r="J3" i="32"/>
  <c r="J1" i="32"/>
  <c r="J3" i="33"/>
  <c r="J1" i="33"/>
  <c r="R2" i="13"/>
  <c r="R2" i="27" s="1"/>
  <c r="R2" i="26"/>
  <c r="I6" i="33"/>
  <c r="H6" i="33"/>
  <c r="G6" i="33"/>
  <c r="F6" i="33"/>
  <c r="E6" i="33"/>
  <c r="A3" i="33"/>
  <c r="A1" i="33"/>
  <c r="I6" i="32"/>
  <c r="H6" i="32"/>
  <c r="G6" i="32"/>
  <c r="F6" i="32"/>
  <c r="E6" i="32"/>
  <c r="A3" i="32"/>
  <c r="A1" i="32"/>
  <c r="I6" i="31"/>
  <c r="H6" i="31"/>
  <c r="G6" i="31"/>
  <c r="F6" i="31"/>
  <c r="E6" i="31"/>
  <c r="A3" i="31"/>
  <c r="A1" i="31"/>
  <c r="F6" i="25"/>
  <c r="G6" i="25"/>
  <c r="H6" i="25"/>
  <c r="I6" i="25"/>
  <c r="E6" i="25"/>
  <c r="T26" i="30"/>
  <c r="T29" i="30" s="1"/>
  <c r="Q26" i="30"/>
  <c r="Q29" i="30" s="1"/>
  <c r="N26" i="30"/>
  <c r="N29" i="30" s="1"/>
  <c r="K26" i="30"/>
  <c r="K29" i="30" s="1"/>
  <c r="H26" i="30"/>
  <c r="H29" i="30" s="1"/>
  <c r="N18" i="30"/>
  <c r="K18" i="30"/>
  <c r="T15" i="30"/>
  <c r="T18" i="30"/>
  <c r="Q15" i="30"/>
  <c r="Q18" i="30" s="1"/>
  <c r="N15" i="30"/>
  <c r="K15" i="30"/>
  <c r="H15" i="30"/>
  <c r="H18" i="30" s="1"/>
  <c r="T7" i="30"/>
  <c r="Q7" i="30"/>
  <c r="N7" i="30"/>
  <c r="K7" i="30"/>
  <c r="H7" i="30"/>
  <c r="R3" i="30"/>
  <c r="P3" i="30"/>
  <c r="A3" i="30"/>
  <c r="P2" i="30"/>
  <c r="R1" i="30"/>
  <c r="P1" i="30"/>
  <c r="J1" i="30"/>
  <c r="D1" i="30"/>
  <c r="A1" i="30"/>
  <c r="T26" i="29"/>
  <c r="Q26" i="29"/>
  <c r="Q29" i="29"/>
  <c r="N26" i="29"/>
  <c r="N29" i="29" s="1"/>
  <c r="K26" i="29"/>
  <c r="K29" i="29" s="1"/>
  <c r="H26" i="29"/>
  <c r="T15" i="29"/>
  <c r="T18" i="29" s="1"/>
  <c r="Q15" i="29"/>
  <c r="Q18" i="29" s="1"/>
  <c r="N15" i="29"/>
  <c r="N18" i="29" s="1"/>
  <c r="K15" i="29"/>
  <c r="K18" i="29" s="1"/>
  <c r="H15" i="29"/>
  <c r="H18" i="29" s="1"/>
  <c r="T7" i="29"/>
  <c r="Q7" i="29"/>
  <c r="N7" i="29"/>
  <c r="K7" i="29"/>
  <c r="H7" i="29"/>
  <c r="R3" i="29"/>
  <c r="P3" i="29"/>
  <c r="A3" i="29"/>
  <c r="P2" i="29"/>
  <c r="R1" i="29"/>
  <c r="P1" i="29"/>
  <c r="J1" i="29"/>
  <c r="D1" i="29"/>
  <c r="A1" i="29"/>
  <c r="K7" i="23"/>
  <c r="N7" i="23"/>
  <c r="Q7" i="23"/>
  <c r="T7" i="23"/>
  <c r="H7" i="23"/>
  <c r="A3" i="25"/>
  <c r="A1" i="25"/>
  <c r="R3" i="27"/>
  <c r="P3" i="27"/>
  <c r="A3" i="27"/>
  <c r="P2" i="27"/>
  <c r="R1" i="27"/>
  <c r="P1" i="27"/>
  <c r="J1" i="27"/>
  <c r="D1" i="27"/>
  <c r="A1" i="27"/>
  <c r="A1" i="26"/>
  <c r="D1" i="26"/>
  <c r="J1" i="26"/>
  <c r="P1" i="26"/>
  <c r="R1" i="26"/>
  <c r="P2" i="26"/>
  <c r="A3" i="26"/>
  <c r="P3" i="26"/>
  <c r="R3" i="26"/>
  <c r="A1" i="23"/>
  <c r="D1" i="23"/>
  <c r="J1" i="23"/>
  <c r="P1" i="23"/>
  <c r="R1" i="23"/>
  <c r="P2" i="23"/>
  <c r="A3" i="23"/>
  <c r="P3" i="23"/>
  <c r="R3" i="23"/>
  <c r="A1" i="14"/>
  <c r="R2" i="30"/>
  <c r="T21" i="30" s="1"/>
  <c r="Q21" i="30" s="1"/>
  <c r="N21" i="30" s="1"/>
  <c r="K21" i="30" s="1"/>
  <c r="H21" i="30" s="1"/>
  <c r="R2" i="29"/>
  <c r="T9" i="29" s="1"/>
  <c r="Q9" i="29" s="1"/>
  <c r="N9" i="29" s="1"/>
  <c r="K9" i="29" s="1"/>
  <c r="H9" i="29" s="1"/>
  <c r="T9" i="23" l="1"/>
  <c r="Q9" i="23"/>
  <c r="N9" i="23"/>
  <c r="H9" i="23"/>
  <c r="K10" i="23"/>
  <c r="N10" i="23"/>
  <c r="Q10" i="23"/>
  <c r="T9" i="30"/>
  <c r="Q9" i="30" s="1"/>
  <c r="N9" i="30" s="1"/>
  <c r="K9" i="30" s="1"/>
  <c r="H9" i="30" s="1"/>
  <c r="T21" i="29"/>
  <c r="Q21" i="29" s="1"/>
  <c r="N21" i="29" s="1"/>
  <c r="K21" i="29" s="1"/>
  <c r="H21" i="29" s="1"/>
  <c r="J2" i="33"/>
  <c r="I7" i="33" s="1"/>
  <c r="H7" i="33" s="1"/>
  <c r="G7" i="33" s="1"/>
  <c r="F7" i="33" s="1"/>
  <c r="E7" i="33" s="1"/>
  <c r="J2" i="32"/>
  <c r="I7" i="32" s="1"/>
  <c r="H7" i="32" s="1"/>
  <c r="G7" i="32" s="1"/>
  <c r="F7" i="32" s="1"/>
  <c r="E7" i="32" s="1"/>
  <c r="K9" i="23"/>
  <c r="J2" i="31"/>
  <c r="I7" i="31" s="1"/>
  <c r="H7" i="31" s="1"/>
  <c r="G7" i="31" s="1"/>
  <c r="F7" i="31" s="1"/>
  <c r="E7" i="31" s="1"/>
  <c r="R2" i="23"/>
  <c r="T8" i="23" s="1"/>
  <c r="Q8" i="23" s="1"/>
  <c r="N8" i="23" s="1"/>
  <c r="K8" i="23" s="1"/>
  <c r="H8" i="23" s="1"/>
  <c r="H29" i="29"/>
  <c r="H10" i="23" s="1"/>
  <c r="T29" i="29"/>
  <c r="T10" i="23" s="1"/>
  <c r="J2" i="25"/>
  <c r="I7" i="25" s="1"/>
  <c r="H7" i="25" s="1"/>
  <c r="G7" i="25" s="1"/>
  <c r="F7" i="25" s="1"/>
  <c r="E7" i="25" s="1"/>
</calcChain>
</file>

<file path=xl/sharedStrings.xml><?xml version="1.0" encoding="utf-8"?>
<sst xmlns="http://schemas.openxmlformats.org/spreadsheetml/2006/main" count="187" uniqueCount="95">
  <si>
    <t>Administration communale de:</t>
  </si>
  <si>
    <t>Exercice:</t>
  </si>
  <si>
    <t>Exercices:</t>
  </si>
  <si>
    <t>Prélèvements</t>
  </si>
  <si>
    <t>Adresse de l'administration:</t>
  </si>
  <si>
    <t>Gestion informatique du document.</t>
  </si>
  <si>
    <t>Commandes :</t>
  </si>
  <si>
    <t>Cliquez sur la commande&gt;&gt;&gt;</t>
  </si>
  <si>
    <t>Enregistré</t>
  </si>
  <si>
    <t>Code INS</t>
  </si>
  <si>
    <t>Personnel</t>
  </si>
  <si>
    <t>Fonctionnement</t>
  </si>
  <si>
    <t>Transferts</t>
  </si>
  <si>
    <t>Dette</t>
  </si>
  <si>
    <t>Prestation</t>
  </si>
  <si>
    <t>Commune de :</t>
  </si>
  <si>
    <t>1 Administration générale</t>
  </si>
  <si>
    <t>3 Sécurité</t>
  </si>
  <si>
    <t>4 Voiries-communications</t>
  </si>
  <si>
    <t>6 Sylviculture- Agriculture</t>
  </si>
  <si>
    <t>70&gt;75 Enseignement</t>
  </si>
  <si>
    <t>76&gt;77 Culture et sports</t>
  </si>
  <si>
    <t>80&gt;86 Action Sociale </t>
  </si>
  <si>
    <t>87 Santé publique et hygiène</t>
  </si>
  <si>
    <t>90&gt;92 Logement</t>
  </si>
  <si>
    <t>93 Aménagement du territoire</t>
  </si>
  <si>
    <t>5 Industrie - commerce</t>
  </si>
  <si>
    <t>Exercices antérieurs</t>
  </si>
  <si>
    <t>Version:</t>
  </si>
  <si>
    <t>79 Culte</t>
  </si>
  <si>
    <t>78 Radio, télévision, presse</t>
  </si>
  <si>
    <t>Directeur Général:</t>
  </si>
  <si>
    <t>Directeur Financier:</t>
  </si>
  <si>
    <t>0 Recettes et dépenses générales</t>
  </si>
  <si>
    <t>Date d'approbation de la Tutelle:</t>
  </si>
  <si>
    <t>Commentaires</t>
  </si>
  <si>
    <t>Glossaire</t>
  </si>
  <si>
    <t>Code INS:</t>
  </si>
  <si>
    <t>version:</t>
  </si>
  <si>
    <t>Evolution du résultat budgétaire ordinaire</t>
  </si>
  <si>
    <t>Ventilation économique des dépenses et des recettes ordinaires</t>
  </si>
  <si>
    <t>Type document:</t>
  </si>
  <si>
    <t>Ventilation économique des dépenses et des recettes extraordinaires</t>
  </si>
  <si>
    <t>Investissements</t>
  </si>
  <si>
    <t>Ventilation fonctionnelle</t>
  </si>
  <si>
    <t>Prélèvements (hors 060)</t>
  </si>
  <si>
    <t>Termes</t>
  </si>
  <si>
    <t>Définitions:</t>
  </si>
  <si>
    <t>Exercice propre</t>
  </si>
  <si>
    <t>L'exercice du document allant du 1er janvier au 31 décembre</t>
  </si>
  <si>
    <t>Les opérations antérieures à l'exercice propre</t>
  </si>
  <si>
    <t>Résultat global</t>
  </si>
  <si>
    <t>Le boni ou le mali de l'exercice propre cumulé avec celui des exercices antérieurs</t>
  </si>
  <si>
    <t>Dépenses de transfert</t>
  </si>
  <si>
    <t>Recettes de transfert</t>
  </si>
  <si>
    <t>Recettes en provenance de tiers ( subsides, taxes, … )</t>
  </si>
  <si>
    <t>Recettes de prestation</t>
  </si>
  <si>
    <t>Dépenses de prélèvements</t>
  </si>
  <si>
    <t>Sommes prélevées sur les excédents budgétaires par la commune pour alimenter des fonds de réserves ordinaires ou extraordinaires (pour financer des dépenses d'investissement sur fonds propres  ) ou des provisions ( pour faire face à des charges futures importantes )</t>
  </si>
  <si>
    <t>Recettes de prélèvements</t>
  </si>
  <si>
    <t>Utilisation des fonds de réserve et des provisions (constitués au moyen des dépenses de prélèvement)</t>
  </si>
  <si>
    <t>Ordinaire</t>
  </si>
  <si>
    <t>Extraordinaire</t>
  </si>
  <si>
    <t>Les dépenses et leurs moyens de financement afférentes aux investissements ( travaux importants, rénovations, achat de matériel et de véhicules etc … )</t>
  </si>
  <si>
    <t>Résultats  Exercice Propre*</t>
  </si>
  <si>
    <t>* Montant arrondi à l'euro</t>
  </si>
  <si>
    <t>Total (exercice propre)*</t>
  </si>
  <si>
    <t>Total général*</t>
  </si>
  <si>
    <t>Evolution des dépenses ordinaires (exercice propre)</t>
  </si>
  <si>
    <t>Evolution des recettes ordinaires (exercice propre)</t>
  </si>
  <si>
    <t>Evolution des dépenses extraordinaires (exercice propre)</t>
  </si>
  <si>
    <t>Evolution des recettes extraordinaires (exercice propre)</t>
  </si>
  <si>
    <r>
      <t xml:space="preserve">Résultat global*                              </t>
    </r>
    <r>
      <rPr>
        <b/>
        <sz val="8"/>
        <rFont val="Verdana"/>
        <family val="2"/>
      </rPr>
      <t>(avec exercices antérieurs et prélèvements)</t>
    </r>
  </si>
  <si>
    <t>Dépenses effectuées à destination de tiers à la commune (d'autres institutions, organismes, ménages ..)</t>
  </si>
  <si>
    <t>Recettes découlant de services payants rendus par la commune, de locations, de droits d'entrée …</t>
  </si>
  <si>
    <t>Les recettes et dépenses nécessaires au fonctionnement de la commune (taxes, subventions , salaires,électricité,fournitures,…)</t>
  </si>
  <si>
    <t>Modèle officiel généré par l'application eComptes © SPW Intérieur et Action Sociale</t>
  </si>
  <si>
    <t>Administration communale de</t>
  </si>
  <si>
    <t>BINCHE</t>
  </si>
  <si>
    <t>CENTRE ADMINISTRATIF - RUE ST PAUL,14</t>
  </si>
  <si>
    <t>7130 BINCHE</t>
  </si>
  <si>
    <t>www.binche.be</t>
  </si>
  <si>
    <t>Synthèse du Budget</t>
  </si>
  <si>
    <t>S Y N T H È S E  du  B U D G E T_x000D_
I N I T I A L</t>
  </si>
  <si>
    <t>Module informatisé de publication des budgets annuels</t>
  </si>
  <si>
    <t>Date d’arrêt du budget par le conseil:</t>
  </si>
  <si>
    <t>19/10/2023</t>
  </si>
  <si>
    <t>23/11/2023</t>
  </si>
  <si>
    <t>Budget</t>
  </si>
  <si>
    <t xml:space="preserve">Guillaume SOMERS </t>
  </si>
  <si>
    <t>STEPHANIE ROBAYE</t>
  </si>
  <si>
    <t>Dépenses ordinaires (Prévisions)</t>
  </si>
  <si>
    <t>Recettes ordinaires (Prévisions)</t>
  </si>
  <si>
    <t>Dépenses extraordinaires (Prévisions)</t>
  </si>
  <si>
    <t>Recettes extraordinaires (Prévisions)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</si>
</sst>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-* #,##0\ _€_-;\-* #,##0\ _€_-;_-* &quot;-&quot;??\ _€_-;_-@_-"/>
    <numFmt numFmtId="165" formatCode="#,##0.00_ ;\-#,##0.00\ "/>
    <numFmt numFmtId="166" formatCode="#,##0_ ;\-#,##0\ "/>
  </numFmts>
  <fonts count="30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18"/>
      <name val="Arial"/>
      <family val="2"/>
    </font>
    <font>
      <sz val="10"/>
      <color indexed="9"/>
      <name val="Arial"/>
      <family val="2"/>
    </font>
    <font>
      <i/>
      <sz val="8"/>
      <name val="Arial"/>
      <family val="2"/>
    </font>
    <font>
      <sz val="10"/>
      <name val="Arial"/>
    </font>
    <font>
      <sz val="10"/>
      <name val="Verdana"/>
      <family val="2"/>
    </font>
    <font>
      <b/>
      <sz val="10"/>
      <name val="Verdana"/>
      <family val="2"/>
    </font>
    <font>
      <sz val="9"/>
      <name val="Verdana"/>
      <family val="2"/>
    </font>
    <font>
      <sz val="9"/>
      <color indexed="9"/>
      <name val="Verdana"/>
      <family val="2"/>
    </font>
    <font>
      <sz val="9.5"/>
      <name val="Verdana"/>
      <family val="2"/>
    </font>
    <font>
      <b/>
      <sz val="9.5"/>
      <name val="Verdana"/>
      <family val="2"/>
    </font>
    <font>
      <i/>
      <sz val="9.5"/>
      <color indexed="12"/>
      <name val="Verdana"/>
      <family val="2"/>
    </font>
    <font>
      <i/>
      <sz val="9.5"/>
      <color indexed="18"/>
      <name val="Verdana"/>
      <family val="2"/>
    </font>
    <font>
      <sz val="9.5"/>
      <name val="Arial"/>
      <family val="2"/>
    </font>
    <font>
      <sz val="9.5"/>
      <color indexed="12"/>
      <name val="Verdana"/>
      <family val="2"/>
    </font>
    <font>
      <b/>
      <sz val="9.5"/>
      <color indexed="9"/>
      <name val="Verdana"/>
      <family val="2"/>
    </font>
    <font>
      <sz val="9.5"/>
      <color indexed="8"/>
      <name val="Verdana"/>
      <family val="2"/>
    </font>
    <font>
      <b/>
      <sz val="8"/>
      <name val="Verdana"/>
      <family val="2"/>
    </font>
    <font>
      <b/>
      <u/>
      <sz val="10"/>
      <name val="Verdana"/>
      <family val="2"/>
    </font>
    <font>
      <sz val="8"/>
      <name val="Arial"/>
      <family val="2"/>
    </font>
    <font>
      <sz val="9.5"/>
      <color theme="0"/>
      <name val="Verdana"/>
      <family val="2"/>
    </font>
    <font>
      <sz val="10"/>
      <color theme="0"/>
      <name val="Arial"/>
      <family val="2"/>
    </font>
    <font>
      <b/>
      <sz val="18"/>
      <color rgb="FFFF0000"/>
      <name val="Arial"/>
      <family val="2"/>
    </font>
    <font>
      <sz val="12"/>
      <color rgb="FFFF0000"/>
      <name val="Tahoma"/>
      <family val="2"/>
    </font>
    <font>
      <b/>
      <sz val="10"/>
      <color theme="0"/>
      <name val="Verdana"/>
      <family val="2"/>
    </font>
    <font>
      <b/>
      <sz val="10"/>
      <color theme="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6D9937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double">
        <color indexed="64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13">
    <xf numFmtId="0" fontId="0" fillId="0" borderId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95">
    <xf numFmtId="0" fontId="0" fillId="0" borderId="0" xfId="0"/>
    <xf numFmtId="0" fontId="2" fillId="0" borderId="0" xfId="0" applyFont="1"/>
    <xf numFmtId="0" fontId="0" fillId="0" borderId="0" xfId="0" applyBorder="1"/>
    <xf numFmtId="0" fontId="3" fillId="0" borderId="0" xfId="0" applyFont="1" applyBorder="1"/>
    <xf numFmtId="0" fontId="0" fillId="0" borderId="1" xfId="0" applyBorder="1"/>
    <xf numFmtId="0" fontId="0" fillId="2" borderId="0" xfId="0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3" borderId="0" xfId="0" applyFont="1" applyFill="1"/>
    <xf numFmtId="0" fontId="5" fillId="0" borderId="5" xfId="0" applyFont="1" applyBorder="1" applyAlignment="1">
      <alignment horizontal="center"/>
    </xf>
    <xf numFmtId="0" fontId="2" fillId="2" borderId="0" xfId="0" applyFont="1" applyFill="1" applyBorder="1"/>
    <xf numFmtId="0" fontId="0" fillId="7" borderId="6" xfId="0" applyFill="1" applyBorder="1"/>
    <xf numFmtId="0" fontId="3" fillId="0" borderId="0" xfId="0" applyFont="1" applyBorder="1" applyAlignment="1">
      <alignment horizontal="left"/>
    </xf>
    <xf numFmtId="0" fontId="10" fillId="0" borderId="0" xfId="0" applyFont="1"/>
    <xf numFmtId="0" fontId="9" fillId="0" borderId="0" xfId="0" applyFont="1"/>
    <xf numFmtId="0" fontId="0" fillId="0" borderId="0" xfId="0" applyBorder="1" applyAlignment="1">
      <alignment horizontal="left"/>
    </xf>
    <xf numFmtId="0" fontId="10" fillId="0" borderId="0" xfId="0" applyFont="1" applyBorder="1" applyAlignment="1">
      <alignment horizontal="left"/>
    </xf>
    <xf numFmtId="0" fontId="11" fillId="0" borderId="0" xfId="0" applyFont="1" applyBorder="1"/>
    <xf numFmtId="0" fontId="3" fillId="0" borderId="0" xfId="0" applyFont="1"/>
    <xf numFmtId="0" fontId="9" fillId="0" borderId="7" xfId="0" applyFont="1" applyBorder="1" applyAlignment="1">
      <alignment horizontal="right" vertical="center"/>
    </xf>
    <xf numFmtId="0" fontId="9" fillId="0" borderId="0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9" fillId="7" borderId="8" xfId="0" applyFont="1" applyFill="1" applyBorder="1" applyAlignment="1">
      <alignment vertical="center"/>
    </xf>
    <xf numFmtId="49" fontId="10" fillId="0" borderId="0" xfId="0" applyNumberFormat="1" applyFont="1" applyBorder="1" applyAlignment="1">
      <alignment vertical="center"/>
    </xf>
    <xf numFmtId="0" fontId="6" fillId="0" borderId="9" xfId="0" applyFont="1" applyBorder="1" applyAlignment="1"/>
    <xf numFmtId="0" fontId="6" fillId="0" borderId="10" xfId="0" applyFont="1" applyBorder="1" applyAlignment="1"/>
    <xf numFmtId="0" fontId="0" fillId="0" borderId="0" xfId="0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0" fillId="0" borderId="9" xfId="0" applyBorder="1"/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9" fillId="0" borderId="0" xfId="0" applyFont="1" applyBorder="1" applyAlignment="1">
      <alignment vertical="center" wrapText="1"/>
    </xf>
    <xf numFmtId="0" fontId="9" fillId="7" borderId="8" xfId="0" applyFont="1" applyFill="1" applyBorder="1" applyAlignment="1">
      <alignment horizontal="left" vertical="center"/>
    </xf>
    <xf numFmtId="0" fontId="0" fillId="7" borderId="8" xfId="0" applyFill="1" applyBorder="1"/>
    <xf numFmtId="0" fontId="9" fillId="0" borderId="0" xfId="0" applyFont="1" applyBorder="1"/>
    <xf numFmtId="0" fontId="12" fillId="0" borderId="0" xfId="0" applyFont="1" applyBorder="1" applyAlignment="1"/>
    <xf numFmtId="0" fontId="11" fillId="0" borderId="0" xfId="0" applyFont="1" applyBorder="1" applyAlignment="1">
      <alignment vertical="center"/>
    </xf>
    <xf numFmtId="0" fontId="11" fillId="0" borderId="0" xfId="0" applyFont="1" applyFill="1" applyBorder="1"/>
    <xf numFmtId="3" fontId="11" fillId="0" borderId="0" xfId="0" applyNumberFormat="1" applyFont="1" applyFill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7" fillId="0" borderId="0" xfId="0" applyFont="1"/>
    <xf numFmtId="0" fontId="17" fillId="0" borderId="0" xfId="0" applyFont="1" applyBorder="1"/>
    <xf numFmtId="0" fontId="13" fillId="0" borderId="0" xfId="0" applyFont="1" applyFill="1" applyBorder="1" applyAlignment="1">
      <alignment vertical="center"/>
    </xf>
    <xf numFmtId="0" fontId="13" fillId="0" borderId="0" xfId="0" applyFont="1" applyFill="1" applyBorder="1"/>
    <xf numFmtId="0" fontId="17" fillId="0" borderId="1" xfId="0" applyFont="1" applyBorder="1"/>
    <xf numFmtId="0" fontId="0" fillId="0" borderId="0" xfId="0" applyAlignment="1">
      <alignment wrapText="1"/>
    </xf>
    <xf numFmtId="0" fontId="18" fillId="0" borderId="0" xfId="0" applyFont="1" applyFill="1" applyBorder="1" applyAlignment="1">
      <alignment vertical="center"/>
    </xf>
    <xf numFmtId="4" fontId="13" fillId="0" borderId="0" xfId="0" applyNumberFormat="1" applyFont="1" applyFill="1" applyBorder="1" applyAlignment="1">
      <alignment vertical="center"/>
    </xf>
    <xf numFmtId="0" fontId="13" fillId="0" borderId="0" xfId="0" applyFont="1" applyFill="1" applyBorder="1" applyAlignment="1">
      <alignment vertical="center" wrapText="1"/>
    </xf>
    <xf numFmtId="4" fontId="13" fillId="0" borderId="0" xfId="0" applyNumberFormat="1" applyFont="1" applyFill="1" applyBorder="1" applyAlignment="1">
      <alignment vertical="center" wrapText="1"/>
    </xf>
    <xf numFmtId="0" fontId="15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0" fontId="13" fillId="0" borderId="0" xfId="0" applyFont="1"/>
    <xf numFmtId="0" fontId="13" fillId="0" borderId="0" xfId="0" applyFont="1" applyBorder="1" applyAlignment="1">
      <alignment horizontal="left"/>
    </xf>
    <xf numFmtId="0" fontId="13" fillId="0" borderId="0" xfId="0" applyFont="1" applyBorder="1"/>
    <xf numFmtId="0" fontId="13" fillId="0" borderId="0" xfId="0" applyFont="1" applyFill="1" applyBorder="1" applyAlignment="1"/>
    <xf numFmtId="0" fontId="24" fillId="0" borderId="0" xfId="0" applyFont="1" applyFill="1" applyBorder="1" applyAlignment="1">
      <alignment vertical="center"/>
    </xf>
    <xf numFmtId="4" fontId="20" fillId="0" borderId="0" xfId="0" applyNumberFormat="1" applyFont="1" applyFill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2" fillId="8" borderId="9" xfId="0" applyFont="1" applyFill="1" applyBorder="1" applyAlignment="1">
      <alignment horizontal="left" vertical="center"/>
    </xf>
    <xf numFmtId="0" fontId="2" fillId="8" borderId="1" xfId="0" applyFont="1" applyFill="1" applyBorder="1" applyAlignment="1">
      <alignment horizontal="right" vertical="center"/>
    </xf>
    <xf numFmtId="0" fontId="2" fillId="4" borderId="9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2" fillId="9" borderId="5" xfId="0" applyFont="1" applyFill="1" applyBorder="1" applyAlignment="1">
      <alignment horizontal="center"/>
    </xf>
    <xf numFmtId="0" fontId="9" fillId="0" borderId="11" xfId="0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10" borderId="5" xfId="0" applyFont="1" applyFill="1" applyBorder="1" applyAlignment="1">
      <alignment horizontal="center"/>
    </xf>
    <xf numFmtId="0" fontId="10" fillId="0" borderId="5" xfId="0" applyFont="1" applyBorder="1" applyAlignment="1">
      <alignment horizontal="left" vertical="center"/>
    </xf>
    <xf numFmtId="0" fontId="0" fillId="0" borderId="0" xfId="0" applyBorder="1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0" xfId="0" applyFont="1" applyAlignment="1">
      <alignment horizontal="right" vertical="top"/>
    </xf>
    <xf numFmtId="0" fontId="0" fillId="0" borderId="0" xfId="0" applyAlignment="1">
      <alignment vertical="top"/>
    </xf>
    <xf numFmtId="0" fontId="7" fillId="0" borderId="0" xfId="0" applyFont="1" applyBorder="1" applyAlignment="1">
      <alignment horizontal="left" vertical="top"/>
    </xf>
    <xf numFmtId="0" fontId="2" fillId="11" borderId="14" xfId="0" applyFont="1" applyFill="1" applyBorder="1" applyAlignment="1">
      <alignment horizontal="right"/>
    </xf>
    <xf numFmtId="0" fontId="2" fillId="7" borderId="15" xfId="0" applyFont="1" applyFill="1" applyBorder="1" applyAlignment="1">
      <alignment horizontal="right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5" fillId="0" borderId="0" xfId="0" applyFont="1" applyFill="1" applyBorder="1" applyAlignment="1">
      <alignment vertical="center"/>
    </xf>
    <xf numFmtId="0" fontId="9" fillId="0" borderId="0" xfId="0" applyFont="1" applyBorder="1" applyAlignment="1">
      <alignment horizontal="left"/>
    </xf>
    <xf numFmtId="0" fontId="22" fillId="0" borderId="0" xfId="0" applyFont="1" applyAlignment="1">
      <alignment vertical="center"/>
    </xf>
    <xf numFmtId="0" fontId="9" fillId="0" borderId="0" xfId="0" applyFont="1" applyFill="1" applyBorder="1" applyAlignment="1">
      <alignment vertical="center"/>
    </xf>
    <xf numFmtId="0" fontId="23" fillId="0" borderId="0" xfId="0" applyFont="1" applyBorder="1" applyAlignment="1">
      <alignment horizontal="left"/>
    </xf>
    <xf numFmtId="0" fontId="23" fillId="0" borderId="0" xfId="0" applyFont="1" applyBorder="1" applyAlignment="1">
      <alignment horizontal="left" vertical="top"/>
    </xf>
    <xf numFmtId="0" fontId="13" fillId="0" borderId="0" xfId="0" applyFont="1" applyAlignment="1">
      <alignment vertical="top"/>
    </xf>
    <xf numFmtId="0" fontId="3" fillId="0" borderId="0" xfId="0" applyFont="1" applyAlignment="1">
      <alignment vertical="top"/>
    </xf>
    <xf numFmtId="165" fontId="9" fillId="0" borderId="0" xfId="0" applyNumberFormat="1" applyFont="1" applyFill="1" applyBorder="1" applyAlignment="1">
      <alignment vertical="top"/>
    </xf>
    <xf numFmtId="0" fontId="11" fillId="0" borderId="0" xfId="0" applyFont="1" applyBorder="1" applyAlignment="1">
      <alignment vertical="top"/>
    </xf>
    <xf numFmtId="0" fontId="3" fillId="0" borderId="0" xfId="0" applyFont="1" applyFill="1" applyBorder="1"/>
    <xf numFmtId="0" fontId="9" fillId="0" borderId="0" xfId="0" applyFont="1" applyFill="1" applyBorder="1"/>
    <xf numFmtId="0" fontId="0" fillId="0" borderId="0" xfId="0" applyFill="1" applyBorder="1"/>
    <xf numFmtId="0" fontId="17" fillId="0" borderId="0" xfId="0" applyFont="1" applyFill="1" applyBorder="1"/>
    <xf numFmtId="0" fontId="14" fillId="0" borderId="0" xfId="0" applyFont="1" applyFill="1" applyBorder="1" applyAlignment="1">
      <alignment vertical="center"/>
    </xf>
    <xf numFmtId="166" fontId="13" fillId="0" borderId="0" xfId="5" applyNumberFormat="1" applyFont="1" applyFill="1" applyBorder="1" applyAlignment="1">
      <alignment vertical="center"/>
    </xf>
    <xf numFmtId="0" fontId="14" fillId="0" borderId="0" xfId="0" applyFont="1" applyFill="1" applyBorder="1" applyAlignment="1">
      <alignment vertical="center" wrapText="1"/>
    </xf>
    <xf numFmtId="0" fontId="0" fillId="0" borderId="0" xfId="0" applyFill="1" applyBorder="1" applyAlignment="1"/>
    <xf numFmtId="0" fontId="10" fillId="0" borderId="0" xfId="0" applyFont="1" applyFill="1" applyBorder="1" applyAlignment="1">
      <alignment vertical="center"/>
    </xf>
    <xf numFmtId="0" fontId="7" fillId="0" borderId="0" xfId="0" applyFont="1" applyBorder="1" applyAlignment="1">
      <alignment horizontal="right"/>
    </xf>
    <xf numFmtId="0" fontId="7" fillId="0" borderId="0" xfId="0" applyFont="1" applyBorder="1" applyAlignment="1">
      <alignment horizontal="center"/>
    </xf>
    <xf numFmtId="0" fontId="26" fillId="0" borderId="0" xfId="0" applyFont="1" applyAlignment="1">
      <alignment horizontal="center" vertical="center" readingOrder="1"/>
    </xf>
    <xf numFmtId="0" fontId="27" fillId="0" borderId="0" xfId="0" applyFont="1"/>
    <xf numFmtId="0" fontId="23" fillId="0" borderId="24" xfId="0" applyFont="1" applyBorder="1" applyAlignment="1">
      <alignment horizontal="left"/>
    </xf>
    <xf numFmtId="0" fontId="0" fillId="0" borderId="25" xfId="0" applyBorder="1" applyAlignment="1">
      <alignment horizontal="left"/>
    </xf>
    <xf numFmtId="0" fontId="7" fillId="0" borderId="25" xfId="0" applyFont="1" applyBorder="1" applyAlignment="1">
      <alignment horizontal="left"/>
    </xf>
    <xf numFmtId="0" fontId="7" fillId="0" borderId="25" xfId="0" applyFont="1" applyBorder="1" applyAlignment="1">
      <alignment horizontal="right"/>
    </xf>
    <xf numFmtId="0" fontId="7" fillId="0" borderId="25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23" fillId="0" borderId="27" xfId="0" applyFont="1" applyBorder="1" applyAlignment="1">
      <alignment horizontal="left"/>
    </xf>
    <xf numFmtId="0" fontId="0" fillId="0" borderId="28" xfId="0" applyBorder="1" applyAlignment="1">
      <alignment horizontal="left"/>
    </xf>
    <xf numFmtId="0" fontId="7" fillId="0" borderId="28" xfId="0" applyFont="1" applyBorder="1" applyAlignment="1">
      <alignment horizontal="left"/>
    </xf>
    <xf numFmtId="0" fontId="7" fillId="0" borderId="28" xfId="0" applyFont="1" applyBorder="1" applyAlignment="1">
      <alignment horizontal="right"/>
    </xf>
    <xf numFmtId="0" fontId="7" fillId="0" borderId="28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23" fillId="0" borderId="30" xfId="0" applyFont="1" applyBorder="1" applyAlignment="1">
      <alignment horizontal="left"/>
    </xf>
    <xf numFmtId="0" fontId="0" fillId="0" borderId="31" xfId="0" applyBorder="1" applyAlignment="1">
      <alignment horizontal="left"/>
    </xf>
    <xf numFmtId="0" fontId="7" fillId="0" borderId="31" xfId="0" applyFont="1" applyBorder="1" applyAlignment="1">
      <alignment horizontal="left"/>
    </xf>
    <xf numFmtId="0" fontId="7" fillId="0" borderId="31" xfId="0" applyFont="1" applyBorder="1" applyAlignment="1">
      <alignment horizontal="right"/>
    </xf>
    <xf numFmtId="0" fontId="7" fillId="0" borderId="31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49" fontId="9" fillId="7" borderId="8" xfId="0" applyNumberFormat="1" applyFont="1" applyFill="1" applyBorder="1" applyAlignment="1">
      <alignment horizontal="left" vertical="center"/>
    </xf>
    <xf numFmtId="4" fontId="0" fillId="0" borderId="5" xfId="5" applyNumberFormat="1" applyFont="1" applyBorder="1"/>
    <xf numFmtId="49" fontId="9" fillId="0" borderId="7" xfId="0" applyNumberFormat="1" applyFont="1" applyBorder="1" applyAlignment="1">
      <alignment horizontal="right" vertical="center" wrapText="1"/>
    </xf>
    <xf numFmtId="0" fontId="9" fillId="0" borderId="0" xfId="0" applyFont="1" applyBorder="1" applyAlignment="1">
      <alignment horizontal="right" vertical="center" wrapText="1"/>
    </xf>
    <xf numFmtId="49" fontId="0" fillId="0" borderId="16" xfId="0" applyNumberFormat="1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49" fontId="26" fillId="0" borderId="33" xfId="0" applyNumberFormat="1" applyFont="1" applyBorder="1" applyAlignment="1">
      <alignment horizontal="center" vertical="center" wrapText="1"/>
    </xf>
    <xf numFmtId="0" fontId="26" fillId="0" borderId="34" xfId="0" applyFont="1" applyBorder="1" applyAlignment="1">
      <alignment horizontal="center" vertical="center" wrapText="1"/>
    </xf>
    <xf numFmtId="0" fontId="26" fillId="0" borderId="35" xfId="0" applyFont="1" applyBorder="1" applyAlignment="1">
      <alignment horizontal="center" vertical="center" wrapText="1"/>
    </xf>
    <xf numFmtId="0" fontId="26" fillId="0" borderId="36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0" fontId="26" fillId="0" borderId="37" xfId="0" applyFont="1" applyBorder="1" applyAlignment="1">
      <alignment horizontal="center" vertical="center" wrapText="1"/>
    </xf>
    <xf numFmtId="0" fontId="26" fillId="0" borderId="38" xfId="0" applyFont="1" applyBorder="1" applyAlignment="1">
      <alignment horizontal="center" vertical="center" wrapText="1"/>
    </xf>
    <xf numFmtId="0" fontId="26" fillId="0" borderId="39" xfId="0" applyFont="1" applyBorder="1" applyAlignment="1">
      <alignment horizontal="center" vertical="center" wrapText="1"/>
    </xf>
    <xf numFmtId="0" fontId="26" fillId="0" borderId="4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49" fontId="2" fillId="8" borderId="9" xfId="0" applyNumberFormat="1" applyFont="1" applyFill="1" applyBorder="1" applyAlignment="1">
      <alignment horizontal="left" vertical="center"/>
    </xf>
    <xf numFmtId="0" fontId="2" fillId="8" borderId="9" xfId="0" applyFont="1" applyFill="1" applyBorder="1" applyAlignment="1">
      <alignment horizontal="left" vertical="center"/>
    </xf>
    <xf numFmtId="0" fontId="2" fillId="8" borderId="1" xfId="0" applyFont="1" applyFill="1" applyBorder="1" applyAlignment="1">
      <alignment horizontal="left" vertical="center"/>
    </xf>
    <xf numFmtId="0" fontId="2" fillId="8" borderId="9" xfId="0" applyFont="1" applyFill="1" applyBorder="1" applyAlignment="1">
      <alignment horizontal="right" vertical="center"/>
    </xf>
    <xf numFmtId="0" fontId="2" fillId="8" borderId="1" xfId="0" applyFont="1" applyFill="1" applyBorder="1" applyAlignment="1">
      <alignment horizontal="right" vertical="center"/>
    </xf>
    <xf numFmtId="0" fontId="2" fillId="8" borderId="0" xfId="0" applyFont="1" applyFill="1" applyBorder="1" applyAlignment="1">
      <alignment horizontal="right" vertical="center"/>
    </xf>
    <xf numFmtId="49" fontId="2" fillId="8" borderId="10" xfId="0" applyNumberFormat="1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left" vertical="center" wrapText="1"/>
    </xf>
    <xf numFmtId="0" fontId="2" fillId="8" borderId="11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49" fontId="27" fillId="0" borderId="28" xfId="0" applyNumberFormat="1" applyFont="1" applyBorder="1" applyAlignment="1">
      <alignment horizontal="center"/>
    </xf>
    <xf numFmtId="0" fontId="27" fillId="0" borderId="28" xfId="0" applyFont="1" applyBorder="1" applyAlignment="1">
      <alignment horizontal="center"/>
    </xf>
    <xf numFmtId="49" fontId="9" fillId="0" borderId="7" xfId="0" applyNumberFormat="1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49" fontId="9" fillId="7" borderId="8" xfId="0" applyNumberFormat="1" applyFont="1" applyFill="1" applyBorder="1" applyAlignment="1">
      <alignment horizontal="left" vertical="center"/>
    </xf>
    <xf numFmtId="0" fontId="9" fillId="7" borderId="8" xfId="0" applyFont="1" applyFill="1" applyBorder="1" applyAlignment="1">
      <alignment horizontal="left" vertical="center"/>
    </xf>
    <xf numFmtId="49" fontId="9" fillId="0" borderId="16" xfId="0" applyNumberFormat="1" applyFon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" fillId="5" borderId="16" xfId="0" applyFont="1" applyFill="1" applyBorder="1" applyAlignment="1">
      <alignment horizontal="center"/>
    </xf>
    <xf numFmtId="0" fontId="2" fillId="11" borderId="6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right"/>
    </xf>
    <xf numFmtId="0" fontId="2" fillId="4" borderId="2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2" fillId="4" borderId="4" xfId="0" applyFont="1" applyFill="1" applyBorder="1" applyAlignment="1">
      <alignment horizontal="right"/>
    </xf>
    <xf numFmtId="0" fontId="7" fillId="0" borderId="16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49" fontId="0" fillId="0" borderId="11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49" fontId="2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49" fontId="9" fillId="0" borderId="10" xfId="0" applyNumberFormat="1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7" xfId="0" applyFont="1" applyBorder="1" applyAlignment="1">
      <alignment horizontal="right" vertical="center"/>
    </xf>
    <xf numFmtId="0" fontId="9" fillId="0" borderId="0" xfId="0" applyFont="1" applyBorder="1" applyAlignment="1">
      <alignment horizontal="right" vertical="center"/>
    </xf>
    <xf numFmtId="0" fontId="6" fillId="0" borderId="0" xfId="0" applyFont="1" applyAlignment="1"/>
    <xf numFmtId="0" fontId="10" fillId="7" borderId="16" xfId="0" applyFont="1" applyFill="1" applyBorder="1" applyAlignment="1">
      <alignment horizontal="right" vertical="center"/>
    </xf>
    <xf numFmtId="0" fontId="10" fillId="7" borderId="8" xfId="0" applyFont="1" applyFill="1" applyBorder="1" applyAlignment="1">
      <alignment horizontal="right" vertical="center"/>
    </xf>
    <xf numFmtId="0" fontId="9" fillId="0" borderId="3" xfId="0" applyFont="1" applyBorder="1" applyAlignment="1">
      <alignment horizontal="right" vertical="center"/>
    </xf>
    <xf numFmtId="0" fontId="2" fillId="8" borderId="10" xfId="0" applyFont="1" applyFill="1" applyBorder="1" applyAlignment="1">
      <alignment horizontal="left" vertical="center" wrapText="1"/>
    </xf>
    <xf numFmtId="166" fontId="13" fillId="6" borderId="17" xfId="5" applyNumberFormat="1" applyFont="1" applyFill="1" applyBorder="1" applyAlignment="1">
      <alignment horizontal="center" vertical="center"/>
    </xf>
    <xf numFmtId="166" fontId="13" fillId="6" borderId="18" xfId="5" applyNumberFormat="1" applyFont="1" applyFill="1" applyBorder="1" applyAlignment="1">
      <alignment horizontal="center" vertical="center"/>
    </xf>
    <xf numFmtId="166" fontId="13" fillId="6" borderId="19" xfId="5" applyNumberFormat="1" applyFont="1" applyFill="1" applyBorder="1" applyAlignment="1">
      <alignment horizontal="center" vertical="center"/>
    </xf>
    <xf numFmtId="166" fontId="13" fillId="14" borderId="17" xfId="5" applyNumberFormat="1" applyFont="1" applyFill="1" applyBorder="1" applyAlignment="1">
      <alignment horizontal="center" vertical="center"/>
    </xf>
    <xf numFmtId="166" fontId="13" fillId="14" borderId="18" xfId="5" applyNumberFormat="1" applyFont="1" applyFill="1" applyBorder="1" applyAlignment="1">
      <alignment horizontal="center" vertical="center"/>
    </xf>
    <xf numFmtId="166" fontId="13" fillId="14" borderId="19" xfId="5" applyNumberFormat="1" applyFont="1" applyFill="1" applyBorder="1" applyAlignment="1">
      <alignment horizontal="center" vertical="center"/>
    </xf>
    <xf numFmtId="0" fontId="14" fillId="12" borderId="5" xfId="0" applyFont="1" applyFill="1" applyBorder="1" applyAlignment="1">
      <alignment horizontal="center" vertical="center"/>
    </xf>
    <xf numFmtId="0" fontId="10" fillId="16" borderId="5" xfId="0" applyFont="1" applyFill="1" applyBorder="1" applyAlignment="1">
      <alignment horizontal="center" vertical="center"/>
    </xf>
    <xf numFmtId="0" fontId="0" fillId="16" borderId="5" xfId="0" applyFill="1" applyBorder="1" applyAlignment="1"/>
    <xf numFmtId="0" fontId="13" fillId="13" borderId="14" xfId="0" applyFont="1" applyFill="1" applyBorder="1" applyAlignment="1">
      <alignment horizontal="center" vertical="center"/>
    </xf>
    <xf numFmtId="0" fontId="13" fillId="15" borderId="17" xfId="0" applyFont="1" applyFill="1" applyBorder="1" applyAlignment="1">
      <alignment horizontal="left" vertical="center"/>
    </xf>
    <xf numFmtId="0" fontId="13" fillId="15" borderId="18" xfId="0" applyFont="1" applyFill="1" applyBorder="1" applyAlignment="1">
      <alignment horizontal="left" vertical="center"/>
    </xf>
    <xf numFmtId="0" fontId="13" fillId="15" borderId="19" xfId="0" applyFont="1" applyFill="1" applyBorder="1" applyAlignment="1">
      <alignment horizontal="left" vertical="center"/>
    </xf>
    <xf numFmtId="0" fontId="14" fillId="14" borderId="17" xfId="0" applyFont="1" applyFill="1" applyBorder="1" applyAlignment="1">
      <alignment horizontal="left" vertical="center" wrapText="1"/>
    </xf>
    <xf numFmtId="0" fontId="14" fillId="14" borderId="18" xfId="0" applyFont="1" applyFill="1" applyBorder="1" applyAlignment="1">
      <alignment horizontal="left" vertical="center" wrapText="1"/>
    </xf>
    <xf numFmtId="0" fontId="14" fillId="14" borderId="19" xfId="0" applyFont="1" applyFill="1" applyBorder="1" applyAlignment="1">
      <alignment horizontal="left" vertical="center" wrapText="1"/>
    </xf>
    <xf numFmtId="0" fontId="14" fillId="12" borderId="5" xfId="0" applyFont="1" applyFill="1" applyBorder="1" applyAlignment="1">
      <alignment horizontal="right" vertical="center"/>
    </xf>
    <xf numFmtId="0" fontId="13" fillId="0" borderId="20" xfId="0" applyFont="1" applyBorder="1" applyAlignment="1">
      <alignment vertical="center"/>
    </xf>
    <xf numFmtId="0" fontId="13" fillId="0" borderId="21" xfId="0" applyFont="1" applyBorder="1" applyAlignment="1">
      <alignment vertical="center"/>
    </xf>
    <xf numFmtId="0" fontId="13" fillId="0" borderId="22" xfId="0" applyFont="1" applyBorder="1" applyAlignment="1">
      <alignment vertical="center"/>
    </xf>
    <xf numFmtId="4" fontId="11" fillId="2" borderId="20" xfId="5" applyNumberFormat="1" applyFont="1" applyFill="1" applyBorder="1" applyAlignment="1">
      <alignment vertical="center"/>
    </xf>
    <xf numFmtId="164" fontId="11" fillId="2" borderId="21" xfId="5" applyNumberFormat="1" applyFont="1" applyFill="1" applyBorder="1" applyAlignment="1">
      <alignment vertical="center"/>
    </xf>
    <xf numFmtId="164" fontId="11" fillId="2" borderId="22" xfId="5" applyNumberFormat="1" applyFont="1" applyFill="1" applyBorder="1" applyAlignment="1">
      <alignment vertical="center"/>
    </xf>
    <xf numFmtId="0" fontId="13" fillId="19" borderId="17" xfId="0" applyFont="1" applyFill="1" applyBorder="1" applyAlignment="1">
      <alignment horizontal="left" vertical="center"/>
    </xf>
    <xf numFmtId="0" fontId="13" fillId="19" borderId="18" xfId="0" applyFont="1" applyFill="1" applyBorder="1" applyAlignment="1">
      <alignment horizontal="left" vertical="center"/>
    </xf>
    <xf numFmtId="0" fontId="13" fillId="19" borderId="19" xfId="0" applyFont="1" applyFill="1" applyBorder="1" applyAlignment="1">
      <alignment horizontal="left" vertical="center"/>
    </xf>
    <xf numFmtId="164" fontId="11" fillId="19" borderId="17" xfId="5" applyNumberFormat="1" applyFont="1" applyFill="1" applyBorder="1" applyAlignment="1">
      <alignment vertical="center"/>
    </xf>
    <xf numFmtId="164" fontId="11" fillId="19" borderId="18" xfId="5" applyNumberFormat="1" applyFont="1" applyFill="1" applyBorder="1" applyAlignment="1">
      <alignment vertical="center"/>
    </xf>
    <xf numFmtId="164" fontId="11" fillId="19" borderId="19" xfId="5" applyNumberFormat="1" applyFont="1" applyFill="1" applyBorder="1" applyAlignment="1">
      <alignment vertical="center"/>
    </xf>
    <xf numFmtId="164" fontId="11" fillId="15" borderId="17" xfId="5" applyNumberFormat="1" applyFont="1" applyFill="1" applyBorder="1" applyAlignment="1">
      <alignment vertical="center"/>
    </xf>
    <xf numFmtId="164" fontId="11" fillId="15" borderId="18" xfId="5" applyNumberFormat="1" applyFont="1" applyFill="1" applyBorder="1" applyAlignment="1">
      <alignment vertical="center"/>
    </xf>
    <xf numFmtId="164" fontId="11" fillId="15" borderId="19" xfId="5" applyNumberFormat="1" applyFont="1" applyFill="1" applyBorder="1" applyAlignment="1">
      <alignment vertical="center"/>
    </xf>
    <xf numFmtId="0" fontId="13" fillId="0" borderId="7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3" fillId="0" borderId="3" xfId="0" applyFont="1" applyBorder="1" applyAlignment="1">
      <alignment vertical="center"/>
    </xf>
    <xf numFmtId="4" fontId="11" fillId="2" borderId="12" xfId="5" applyNumberFormat="1" applyFont="1" applyFill="1" applyBorder="1" applyAlignment="1">
      <alignment vertical="center"/>
    </xf>
    <xf numFmtId="164" fontId="11" fillId="2" borderId="23" xfId="5" applyNumberFormat="1" applyFont="1" applyFill="1" applyBorder="1" applyAlignment="1">
      <alignment vertical="center"/>
    </xf>
    <xf numFmtId="164" fontId="11" fillId="2" borderId="13" xfId="5" applyNumberFormat="1" applyFont="1" applyFill="1" applyBorder="1" applyAlignment="1">
      <alignment vertical="center"/>
    </xf>
    <xf numFmtId="4" fontId="11" fillId="2" borderId="7" xfId="5" applyNumberFormat="1" applyFont="1" applyFill="1" applyBorder="1" applyAlignment="1">
      <alignment vertical="center"/>
    </xf>
    <xf numFmtId="164" fontId="11" fillId="2" borderId="0" xfId="5" applyNumberFormat="1" applyFont="1" applyFill="1" applyBorder="1" applyAlignment="1">
      <alignment vertical="center"/>
    </xf>
    <xf numFmtId="164" fontId="11" fillId="2" borderId="3" xfId="5" applyNumberFormat="1" applyFont="1" applyFill="1" applyBorder="1" applyAlignment="1">
      <alignment vertical="center"/>
    </xf>
    <xf numFmtId="4" fontId="11" fillId="2" borderId="10" xfId="5" applyNumberFormat="1" applyFont="1" applyFill="1" applyBorder="1" applyAlignment="1">
      <alignment vertical="center"/>
    </xf>
    <xf numFmtId="164" fontId="11" fillId="2" borderId="9" xfId="5" applyNumberFormat="1" applyFont="1" applyFill="1" applyBorder="1" applyAlignment="1">
      <alignment vertical="center"/>
    </xf>
    <xf numFmtId="164" fontId="11" fillId="2" borderId="2" xfId="5" applyNumberFormat="1" applyFont="1" applyFill="1" applyBorder="1" applyAlignment="1">
      <alignment vertical="center"/>
    </xf>
    <xf numFmtId="49" fontId="19" fillId="18" borderId="16" xfId="0" applyNumberFormat="1" applyFont="1" applyFill="1" applyBorder="1" applyAlignment="1">
      <alignment horizontal="center" vertical="center"/>
    </xf>
    <xf numFmtId="0" fontId="19" fillId="18" borderId="8" xfId="0" applyFont="1" applyFill="1" applyBorder="1" applyAlignment="1">
      <alignment horizontal="center" vertical="center"/>
    </xf>
    <xf numFmtId="0" fontId="0" fillId="18" borderId="8" xfId="0" applyFill="1" applyBorder="1" applyAlignment="1"/>
    <xf numFmtId="0" fontId="0" fillId="18" borderId="6" xfId="0" applyFill="1" applyBorder="1" applyAlignment="1"/>
    <xf numFmtId="0" fontId="14" fillId="13" borderId="5" xfId="0" applyFont="1" applyFill="1" applyBorder="1" applyAlignment="1">
      <alignment horizontal="right" vertical="center"/>
    </xf>
    <xf numFmtId="0" fontId="14" fillId="13" borderId="5" xfId="0" applyNumberFormat="1" applyFont="1" applyFill="1" applyBorder="1" applyAlignment="1">
      <alignment horizontal="center" vertical="center"/>
    </xf>
    <xf numFmtId="0" fontId="13" fillId="0" borderId="10" xfId="0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0" fontId="10" fillId="8" borderId="5" xfId="0" applyFont="1" applyFill="1" applyBorder="1" applyAlignment="1">
      <alignment horizontal="center" vertical="center"/>
    </xf>
    <xf numFmtId="0" fontId="0" fillId="0" borderId="5" xfId="0" applyBorder="1" applyAlignment="1"/>
    <xf numFmtId="0" fontId="13" fillId="13" borderId="5" xfId="0" applyFont="1" applyFill="1" applyBorder="1" applyAlignment="1">
      <alignment horizontal="center" vertical="center"/>
    </xf>
    <xf numFmtId="49" fontId="19" fillId="17" borderId="16" xfId="0" applyNumberFormat="1" applyFont="1" applyFill="1" applyBorder="1" applyAlignment="1">
      <alignment horizontal="center" vertical="center"/>
    </xf>
    <xf numFmtId="0" fontId="19" fillId="17" borderId="8" xfId="0" applyFont="1" applyFill="1" applyBorder="1" applyAlignment="1">
      <alignment horizontal="center" vertical="center"/>
    </xf>
    <xf numFmtId="0" fontId="0" fillId="17" borderId="8" xfId="0" applyFill="1" applyBorder="1" applyAlignment="1"/>
    <xf numFmtId="0" fontId="0" fillId="17" borderId="6" xfId="0" applyFill="1" applyBorder="1" applyAlignment="1"/>
    <xf numFmtId="0" fontId="14" fillId="13" borderId="15" xfId="0" applyFont="1" applyFill="1" applyBorder="1" applyAlignment="1">
      <alignment horizontal="right" vertical="center"/>
    </xf>
    <xf numFmtId="0" fontId="13" fillId="0" borderId="10" xfId="0" applyFont="1" applyBorder="1" applyAlignment="1">
      <alignment wrapText="1"/>
    </xf>
    <xf numFmtId="0" fontId="13" fillId="0" borderId="9" xfId="0" applyFont="1" applyBorder="1" applyAlignment="1">
      <alignment wrapText="1"/>
    </xf>
    <xf numFmtId="0" fontId="13" fillId="0" borderId="2" xfId="0" applyFont="1" applyBorder="1" applyAlignment="1">
      <alignment wrapText="1"/>
    </xf>
    <xf numFmtId="0" fontId="13" fillId="0" borderId="7" xfId="0" applyFont="1" applyBorder="1" applyAlignment="1"/>
    <xf numFmtId="0" fontId="13" fillId="0" borderId="0" xfId="0" applyFont="1" applyBorder="1" applyAlignment="1"/>
    <xf numFmtId="0" fontId="13" fillId="0" borderId="3" xfId="0" applyFont="1" applyBorder="1" applyAlignment="1"/>
    <xf numFmtId="0" fontId="10" fillId="20" borderId="5" xfId="0" applyFont="1" applyFill="1" applyBorder="1" applyAlignment="1">
      <alignment horizontal="center" vertical="center"/>
    </xf>
    <xf numFmtId="0" fontId="2" fillId="20" borderId="5" xfId="0" applyFont="1" applyFill="1" applyBorder="1" applyAlignment="1">
      <alignment horizontal="center" vertical="center"/>
    </xf>
    <xf numFmtId="0" fontId="13" fillId="0" borderId="7" xfId="0" applyFont="1" applyBorder="1" applyAlignment="1">
      <alignment wrapText="1"/>
    </xf>
    <xf numFmtId="0" fontId="13" fillId="0" borderId="0" xfId="0" applyFont="1" applyBorder="1" applyAlignment="1">
      <alignment wrapText="1"/>
    </xf>
    <xf numFmtId="0" fontId="13" fillId="0" borderId="3" xfId="0" applyFont="1" applyBorder="1" applyAlignment="1">
      <alignment wrapText="1"/>
    </xf>
    <xf numFmtId="0" fontId="13" fillId="0" borderId="11" xfId="0" applyFont="1" applyBorder="1" applyAlignment="1">
      <alignment wrapText="1"/>
    </xf>
    <xf numFmtId="0" fontId="13" fillId="0" borderId="1" xfId="0" applyFont="1" applyBorder="1" applyAlignment="1">
      <alignment wrapText="1"/>
    </xf>
    <xf numFmtId="0" fontId="13" fillId="0" borderId="4" xfId="0" applyFont="1" applyBorder="1" applyAlignment="1">
      <alignment wrapText="1"/>
    </xf>
    <xf numFmtId="0" fontId="28" fillId="21" borderId="1" xfId="0" applyFont="1" applyFill="1" applyBorder="1" applyAlignment="1">
      <alignment horizontal="center" vertical="center"/>
    </xf>
    <xf numFmtId="0" fontId="29" fillId="21" borderId="1" xfId="0" applyFont="1" applyFill="1" applyBorder="1" applyAlignment="1">
      <alignment horizontal="center" vertical="center"/>
    </xf>
    <xf numFmtId="0" fontId="28" fillId="22" borderId="1" xfId="0" applyFont="1" applyFill="1" applyBorder="1" applyAlignment="1">
      <alignment horizontal="center" vertical="center"/>
    </xf>
    <xf numFmtId="0" fontId="29" fillId="22" borderId="1" xfId="0" applyFont="1" applyFill="1" applyBorder="1" applyAlignment="1">
      <alignment horizontal="center" vertical="center"/>
    </xf>
    <xf numFmtId="0" fontId="28" fillId="17" borderId="1" xfId="0" applyFont="1" applyFill="1" applyBorder="1" applyAlignment="1">
      <alignment horizontal="center" vertical="center"/>
    </xf>
    <xf numFmtId="0" fontId="29" fillId="17" borderId="1" xfId="0" applyFont="1" applyFill="1" applyBorder="1" applyAlignment="1">
      <alignment horizontal="center" vertical="center"/>
    </xf>
    <xf numFmtId="0" fontId="28" fillId="23" borderId="1" xfId="0" applyFont="1" applyFill="1" applyBorder="1" applyAlignment="1">
      <alignment horizontal="center" vertical="center"/>
    </xf>
    <xf numFmtId="0" fontId="29" fillId="23" borderId="1" xfId="0" applyFont="1" applyFill="1" applyBorder="1" applyAlignment="1">
      <alignment horizontal="center" vertical="center"/>
    </xf>
    <xf numFmtId="0" fontId="13" fillId="24" borderId="7" xfId="0" applyFont="1" applyFill="1" applyBorder="1" applyAlignment="1">
      <alignment vertical="center"/>
    </xf>
    <xf numFmtId="0" fontId="13" fillId="24" borderId="0" xfId="0" applyFont="1" applyFill="1" applyBorder="1" applyAlignment="1">
      <alignment vertical="center"/>
    </xf>
    <xf numFmtId="0" fontId="13" fillId="24" borderId="3" xfId="0" applyFont="1" applyFill="1" applyBorder="1" applyAlignment="1">
      <alignment vertical="center"/>
    </xf>
    <xf numFmtId="0" fontId="13" fillId="24" borderId="7" xfId="0" applyFont="1" applyFill="1" applyBorder="1"/>
    <xf numFmtId="0" fontId="13" fillId="24" borderId="0" xfId="0" applyFont="1" applyFill="1" applyBorder="1"/>
    <xf numFmtId="0" fontId="13" fillId="24" borderId="3" xfId="0" applyFont="1" applyFill="1" applyBorder="1"/>
    <xf numFmtId="0" fontId="13" fillId="24" borderId="11" xfId="0" applyFont="1" applyFill="1" applyBorder="1"/>
    <xf numFmtId="0" fontId="13" fillId="24" borderId="1" xfId="0" applyFont="1" applyFill="1" applyBorder="1"/>
    <xf numFmtId="0" fontId="13" fillId="24" borderId="4" xfId="0" applyFont="1" applyFill="1" applyBorder="1"/>
    <xf numFmtId="0" fontId="15" fillId="24" borderId="7" xfId="0" applyFont="1" applyFill="1" applyBorder="1" applyAlignment="1">
      <alignment vertical="center"/>
    </xf>
    <xf numFmtId="0" fontId="15" fillId="24" borderId="0" xfId="0" applyFont="1" applyFill="1" applyBorder="1" applyAlignment="1">
      <alignment vertical="center"/>
    </xf>
    <xf numFmtId="0" fontId="15" fillId="24" borderId="3" xfId="0" applyFont="1" applyFill="1" applyBorder="1" applyAlignment="1">
      <alignment vertical="center"/>
    </xf>
    <xf numFmtId="0" fontId="18" fillId="24" borderId="7" xfId="0" applyFont="1" applyFill="1" applyBorder="1" applyAlignment="1">
      <alignment vertical="center"/>
    </xf>
    <xf numFmtId="0" fontId="18" fillId="24" borderId="0" xfId="0" applyFont="1" applyFill="1" applyBorder="1" applyAlignment="1">
      <alignment vertical="center"/>
    </xf>
    <xf numFmtId="0" fontId="18" fillId="24" borderId="3" xfId="0" applyFont="1" applyFill="1" applyBorder="1" applyAlignment="1">
      <alignment vertical="center"/>
    </xf>
    <xf numFmtId="0" fontId="13" fillId="24" borderId="7" xfId="0" applyFont="1" applyFill="1" applyBorder="1" applyAlignment="1">
      <alignment vertical="center" wrapText="1"/>
    </xf>
    <xf numFmtId="0" fontId="13" fillId="24" borderId="0" xfId="0" applyFont="1" applyFill="1" applyBorder="1" applyAlignment="1">
      <alignment vertical="center" wrapText="1"/>
    </xf>
    <xf numFmtId="0" fontId="13" fillId="24" borderId="3" xfId="0" applyFont="1" applyFill="1" applyBorder="1" applyAlignment="1">
      <alignment vertical="center" wrapText="1"/>
    </xf>
    <xf numFmtId="0" fontId="16" fillId="24" borderId="7" xfId="0" applyFont="1" applyFill="1" applyBorder="1" applyAlignment="1">
      <alignment vertical="center"/>
    </xf>
    <xf numFmtId="0" fontId="16" fillId="24" borderId="0" xfId="0" applyFont="1" applyFill="1" applyBorder="1" applyAlignment="1">
      <alignment vertical="center"/>
    </xf>
    <xf numFmtId="0" fontId="16" fillId="24" borderId="3" xfId="0" applyFont="1" applyFill="1" applyBorder="1" applyAlignment="1">
      <alignment vertical="center"/>
    </xf>
    <xf numFmtId="0" fontId="13" fillId="24" borderId="10" xfId="0" applyFont="1" applyFill="1" applyBorder="1" applyAlignment="1">
      <alignment vertical="center"/>
    </xf>
    <xf numFmtId="0" fontId="13" fillId="24" borderId="9" xfId="0" applyFont="1" applyFill="1" applyBorder="1" applyAlignment="1">
      <alignment vertical="center"/>
    </xf>
    <xf numFmtId="0" fontId="13" fillId="24" borderId="2" xfId="0" applyFont="1" applyFill="1" applyBorder="1" applyAlignment="1">
      <alignment vertical="center"/>
    </xf>
    <xf numFmtId="0" fontId="13" fillId="0" borderId="0" xfId="0" applyFont="1" applyAlignment="1">
      <alignment horizontal="justify" vertical="center" wrapText="1"/>
    </xf>
    <xf numFmtId="0" fontId="13" fillId="0" borderId="0" xfId="0" applyFont="1" applyAlignment="1">
      <alignment vertical="center"/>
    </xf>
    <xf numFmtId="0" fontId="13" fillId="0" borderId="0" xfId="0" applyFont="1" applyAlignment="1">
      <alignment vertical="center" wrapText="1"/>
    </xf>
  </cellXfs>
  <cellStyles count="13">
    <cellStyle name="Euro" xfId="1"/>
    <cellStyle name="Euro 2" xfId="2"/>
    <cellStyle name="Euro 2 2" xfId="3"/>
    <cellStyle name="Euro 3" xfId="4"/>
    <cellStyle name="Milliers" xfId="5" builtinId="3"/>
    <cellStyle name="Milliers 2" xfId="6"/>
    <cellStyle name="Milliers 2 2" xfId="7"/>
    <cellStyle name="Milliers 3" xfId="8"/>
    <cellStyle name="Normal" xfId="0" builtinId="0"/>
    <cellStyle name="Normal 2" xfId="9"/>
    <cellStyle name="Pourcentage 2" xfId="10"/>
    <cellStyle name="Pourcentage 2 2" xfId="11"/>
    <cellStyle name="Pourcentage 3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 l'exercice propre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34064046529821E-2"/>
          <c:y val="0.10728083209509658"/>
          <c:w val="0.7019660663367403"/>
          <c:h val="0.79173848439821692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DF5-4F04-B195-D9FC0B134044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(Résultats!$H$9,Résultats!$K$9,Résultats!$N$9,Résultats!$Q$9,Résultats!$T$9)</c:f>
              <c:numCache>
                <c:formatCode>#,##0_ ;\-#,##0\ </c:formatCode>
                <c:ptCount val="5"/>
                <c:pt idx="0">
                  <c:v>245633.38000001013</c:v>
                </c:pt>
                <c:pt idx="1">
                  <c:v>649181.54999998957</c:v>
                </c:pt>
                <c:pt idx="2">
                  <c:v>1414653.2800000012</c:v>
                </c:pt>
                <c:pt idx="3">
                  <c:v>3796789.6400000006</c:v>
                </c:pt>
                <c:pt idx="4">
                  <c:v>1813576.0700000003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DF5-4F04-B195-D9FC0B134044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3DF5-4F04-B195-D9FC0B134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94334024"/>
        <c:axId val="494335592"/>
      </c:barChart>
      <c:catAx>
        <c:axId val="4943340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494335592"/>
        <c:crosses val="autoZero"/>
        <c:auto val="1"/>
        <c:lblAlgn val="ctr"/>
        <c:lblOffset val="100"/>
        <c:noMultiLvlLbl val="0"/>
      </c:catAx>
      <c:valAx>
        <c:axId val="49433559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49433402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206340028230809"/>
          <c:y val="0.95840881702565772"/>
          <c:w val="0.28726625947129991"/>
          <c:h val="3.8377461361163427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global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89564092672855E-2"/>
          <c:y val="0.10728083209509658"/>
          <c:w val="0.70175134448251608"/>
          <c:h val="0.79768202080237738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EC4-4439-9241-337919D5BB58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  <a:effectLst/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(Résultats!$H$10,Résultats!$K$10,Résultats!$N$10,Résultats!$Q$10,Résultats!$T$10)</c:f>
              <c:numCache>
                <c:formatCode>#,##0_ ;\-#,##0\ </c:formatCode>
                <c:ptCount val="5"/>
                <c:pt idx="0">
                  <c:v>6018223.840000011</c:v>
                </c:pt>
                <c:pt idx="1">
                  <c:v>5368708.5599999949</c:v>
                </c:pt>
                <c:pt idx="2">
                  <c:v>4722325.5899999961</c:v>
                </c:pt>
                <c:pt idx="3">
                  <c:v>7849189.4299999997</c:v>
                </c:pt>
                <c:pt idx="4">
                  <c:v>5584163.7400000021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EC4-4439-9241-337919D5BB58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BEC4-4439-9241-337919D5BB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312965464"/>
        <c:axId val="312964288"/>
      </c:barChart>
      <c:catAx>
        <c:axId val="3129654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312964288"/>
        <c:crosses val="autoZero"/>
        <c:auto val="1"/>
        <c:lblAlgn val="ctr"/>
        <c:lblOffset val="100"/>
        <c:noMultiLvlLbl val="0"/>
      </c:catAx>
      <c:valAx>
        <c:axId val="31296428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31296546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782091719803039"/>
          <c:y val="0.96173883539446114"/>
          <c:w val="0.28726625947129991"/>
          <c:h val="3.5143381965812966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59623333002"/>
          <c:y val="2.9007262865530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7370481698086496"/>
          <c:w val="0.88485852841201029"/>
          <c:h val="0.645225220810054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'Ordinaire GE'!$H$8</c:f>
              <c:strCache>
                <c:ptCount val="1"/>
                <c:pt idx="0">
                  <c:v>Dépenses 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('Ordinaire GE'!$H$15,'Ordinaire GE'!$K$15,'Ordinaire GE'!$N$15,'Ordinaire GE'!$Q$15,'Ordinaire GE'!$T$15)</c:f>
              <c:numCache>
                <c:formatCode>_-* #,##0\ _€_-;\-* #,##0\ _€_-;_-* "-"??\ _€_-;_-@_-</c:formatCode>
                <c:ptCount val="5"/>
                <c:pt idx="0">
                  <c:v>38167344.819999993</c:v>
                </c:pt>
                <c:pt idx="1">
                  <c:v>37873594.820000008</c:v>
                </c:pt>
                <c:pt idx="2">
                  <c:v>37953093.219999999</c:v>
                </c:pt>
                <c:pt idx="3">
                  <c:v>41931905.640000001</c:v>
                </c:pt>
                <c:pt idx="4">
                  <c:v>44571819.32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220-4FAF-A832-02ED65A229C6}"/>
            </c:ext>
          </c:extLst>
        </c:ser>
        <c:ser>
          <c:idx val="1"/>
          <c:order val="1"/>
          <c:tx>
            <c:strRef>
              <c:f>'Ordinaire GE'!$H$20</c:f>
              <c:strCache>
                <c:ptCount val="1"/>
                <c:pt idx="0">
                  <c:v>Recettes 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('Ordinaire GE'!$H$26,'Ordinaire GE'!$K$26,'Ordinaire GE'!$N$26,'Ordinaire GE'!$Q$26,'Ordinaire GE'!$T$26)</c:f>
              <c:numCache>
                <c:formatCode>_-* #,##0\ _€_-;\-* #,##0\ _€_-;_-* "-"??\ _€_-;_-@_-</c:formatCode>
                <c:ptCount val="5"/>
                <c:pt idx="0">
                  <c:v>38412978.200000003</c:v>
                </c:pt>
                <c:pt idx="1">
                  <c:v>38522776.369999997</c:v>
                </c:pt>
                <c:pt idx="2">
                  <c:v>39367746.5</c:v>
                </c:pt>
                <c:pt idx="3">
                  <c:v>45728695.280000001</c:v>
                </c:pt>
                <c:pt idx="4">
                  <c:v>46385395.390000001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220-4FAF-A832-02ED65A22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12964680"/>
        <c:axId val="387188144"/>
      </c:barChart>
      <c:catAx>
        <c:axId val="312964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387188144"/>
        <c:crosses val="autoZero"/>
        <c:auto val="1"/>
        <c:lblAlgn val="ctr"/>
        <c:lblOffset val="100"/>
        <c:noMultiLvlLbl val="0"/>
      </c:catAx>
      <c:valAx>
        <c:axId val="3871881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31296468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207407511121242"/>
          <c:w val="0.93377966030872916"/>
          <c:h val="5.9141777412380969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extraordinaires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72278453137"/>
          <c:y val="3.59655043119610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8100637730201083"/>
          <c:w val="0.88485852841201029"/>
          <c:h val="0.634880208672263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'Extraordinaire GE'!$H$8</c:f>
              <c:strCache>
                <c:ptCount val="1"/>
                <c:pt idx="0">
                  <c:v>Dépenses extraordinaires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('Extraordinaire GE'!$H$15,'Extraordinaire GE'!$K$15,'Extraordinaire GE'!$N$15,'Extraordinaire GE'!$Q$15,'Extraordinaire GE'!$T$15)</c:f>
              <c:numCache>
                <c:formatCode>_-* #,##0\ _€_-;\-* #,##0\ _€_-;_-* "-"??\ _€_-;_-@_-</c:formatCode>
                <c:ptCount val="5"/>
                <c:pt idx="0">
                  <c:v>9173215.3000000007</c:v>
                </c:pt>
                <c:pt idx="1">
                  <c:v>7705743.8200000003</c:v>
                </c:pt>
                <c:pt idx="2">
                  <c:v>22247621.759999998</c:v>
                </c:pt>
                <c:pt idx="3">
                  <c:v>11157749.199999999</c:v>
                </c:pt>
                <c:pt idx="4">
                  <c:v>9312536.5099999998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DA9-4A8D-831C-0B2D36AF9C99}"/>
            </c:ext>
          </c:extLst>
        </c:ser>
        <c:ser>
          <c:idx val="1"/>
          <c:order val="1"/>
          <c:tx>
            <c:strRef>
              <c:f>'Extraordinaire GE'!$H$20</c:f>
              <c:strCache>
                <c:ptCount val="1"/>
                <c:pt idx="0">
                  <c:v>Recettes extraordinaires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('Extraordinaire GE'!$H$26,'Extraordinaire GE'!$K$26,'Extraordinaire GE'!$N$26,'Extraordinaire GE'!$Q$26,'Extraordinaire GE'!$T$26)</c:f>
              <c:numCache>
                <c:formatCode>_-* #,##0\ _€_-;\-* #,##0\ _€_-;_-* "-"??\ _€_-;_-@_-</c:formatCode>
                <c:ptCount val="5"/>
                <c:pt idx="0">
                  <c:v>6730544.2699999996</c:v>
                </c:pt>
                <c:pt idx="1">
                  <c:v>6730261.5800000001</c:v>
                </c:pt>
                <c:pt idx="2">
                  <c:v>19691685.079999998</c:v>
                </c:pt>
                <c:pt idx="3">
                  <c:v>8963275.1099999994</c:v>
                </c:pt>
                <c:pt idx="4">
                  <c:v>4982903.33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DA9-4A8D-831C-0B2D36AF9C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7188928"/>
        <c:axId val="387189712"/>
      </c:barChart>
      <c:catAx>
        <c:axId val="3871889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387189712"/>
        <c:crosses val="autoZero"/>
        <c:auto val="1"/>
        <c:lblAlgn val="ctr"/>
        <c:lblOffset val="100"/>
        <c:noMultiLvlLbl val="0"/>
      </c:catAx>
      <c:valAx>
        <c:axId val="3871897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3871889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351244585371994"/>
          <c:w val="0.93377966030872916"/>
          <c:h val="5.8049353739376683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2196465</xdr:colOff>
      <xdr:row>5</xdr:row>
      <xdr:rowOff>133350</xdr:rowOff>
    </xdr:from>
    <xdr:to>
      <xdr:col>1</xdr:col>
      <xdr:colOff>2628866</xdr:colOff>
      <xdr:row>7</xdr:row>
      <xdr:rowOff>19050</xdr:rowOff>
    </xdr:to>
    <xdr:sp macro="[0]!enregistreinternet" textlink="">
      <xdr:nvSpPr>
        <xdr:cNvPr id="6145" name="Text Box 1">
          <a:extLst>
            <a:ext uri="{FF2B5EF4-FFF2-40B4-BE49-F238E27FC236}">
              <a16:creationId xmlns="" xmlns:a16="http://schemas.microsoft.com/office/drawing/2014/main" id="{8A37BDFC-C5E3-45CF-92BE-3AD6260F94CB}"/>
            </a:ext>
          </a:extLst>
        </xdr:cNvPr>
        <xdr:cNvSpPr txBox="1">
          <a:spLocks noChangeArrowheads="1"/>
        </xdr:cNvSpPr>
      </xdr:nvSpPr>
      <xdr:spPr bwMode="auto">
        <a:xfrm>
          <a:off x="2200275" y="942975"/>
          <a:ext cx="2647950" cy="209550"/>
        </a:xfrm>
        <a:prstGeom prst="rect">
          <a:avLst/>
        </a:prstGeom>
        <a:solidFill>
          <a:srgbClr val="CCCCFF"/>
        </a:solidFill>
        <a:ln w="38100" cmpd="dbl">
          <a:solidFill>
            <a:srgbClr val="00008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fr-BE" sz="1000" b="1" i="0" strike="noStrike">
              <a:solidFill>
                <a:srgbClr val="000000"/>
              </a:solidFill>
              <a:latin typeface="Arial"/>
              <a:cs typeface="Arial"/>
            </a:rPr>
            <a:t>Génération des pages web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6</xdr:row>
      <xdr:rowOff>104775</xdr:rowOff>
    </xdr:from>
    <xdr:to>
      <xdr:col>3</xdr:col>
      <xdr:colOff>66675</xdr:colOff>
      <xdr:row>11</xdr:row>
      <xdr:rowOff>85725</xdr:rowOff>
    </xdr:to>
    <xdr:pic>
      <xdr:nvPicPr>
        <xdr:cNvPr id="7801898" name="Image 2">
          <a:extLst>
            <a:ext uri="{FF2B5EF4-FFF2-40B4-BE49-F238E27FC236}">
              <a16:creationId xmlns="" xmlns:a16="http://schemas.microsoft.com/office/drawing/2014/main" id="{A575F641-E840-42DA-B834-9E386221E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104900"/>
          <a:ext cx="9144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323850</xdr:colOff>
      <xdr:row>6</xdr:row>
      <xdr:rowOff>114300</xdr:rowOff>
    </xdr:from>
    <xdr:to>
      <xdr:col>18</xdr:col>
      <xdr:colOff>276225</xdr:colOff>
      <xdr:row>10</xdr:row>
      <xdr:rowOff>161925</xdr:rowOff>
    </xdr:to>
    <xdr:pic>
      <xdr:nvPicPr>
        <xdr:cNvPr id="7801899" name="Image 1">
          <a:extLst>
            <a:ext uri="{FF2B5EF4-FFF2-40B4-BE49-F238E27FC236}">
              <a16:creationId xmlns="" xmlns:a16="http://schemas.microsoft.com/office/drawing/2014/main" id="{DDA9C221-EDB2-483D-B399-7F3679892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9725" y="1114425"/>
          <a:ext cx="13620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12</xdr:row>
      <xdr:rowOff>193675</xdr:rowOff>
    </xdr:from>
    <xdr:to>
      <xdr:col>12</xdr:col>
      <xdr:colOff>142875</xdr:colOff>
      <xdr:row>32</xdr:row>
      <xdr:rowOff>174625</xdr:rowOff>
    </xdr:to>
    <xdr:graphicFrame macro="">
      <xdr:nvGraphicFramePr>
        <xdr:cNvPr id="6793690" name="Graphique 2">
          <a:extLst>
            <a:ext uri="{FF2B5EF4-FFF2-40B4-BE49-F238E27FC236}">
              <a16:creationId xmlns="" xmlns:a16="http://schemas.microsoft.com/office/drawing/2014/main" id="{A88F9CE9-C582-4330-B091-BCDEA63517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3175</xdr:colOff>
      <xdr:row>12</xdr:row>
      <xdr:rowOff>193675</xdr:rowOff>
    </xdr:from>
    <xdr:to>
      <xdr:col>23</xdr:col>
      <xdr:colOff>561975</xdr:colOff>
      <xdr:row>32</xdr:row>
      <xdr:rowOff>174625</xdr:rowOff>
    </xdr:to>
    <xdr:graphicFrame macro="">
      <xdr:nvGraphicFramePr>
        <xdr:cNvPr id="6793691" name="Graphique 7">
          <a:extLst>
            <a:ext uri="{FF2B5EF4-FFF2-40B4-BE49-F238E27FC236}">
              <a16:creationId xmlns="" xmlns:a16="http://schemas.microsoft.com/office/drawing/2014/main" id="{9FB8FC4F-4963-462A-99BB-AC00140F0D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34</xdr:row>
      <xdr:rowOff>161925</xdr:rowOff>
    </xdr:from>
    <xdr:to>
      <xdr:col>21</xdr:col>
      <xdr:colOff>323850</xdr:colOff>
      <xdr:row>56</xdr:row>
      <xdr:rowOff>142875</xdr:rowOff>
    </xdr:to>
    <xdr:graphicFrame macro="">
      <xdr:nvGraphicFramePr>
        <xdr:cNvPr id="7538739" name="Graphique 2">
          <a:extLst>
            <a:ext uri="{FF2B5EF4-FFF2-40B4-BE49-F238E27FC236}">
              <a16:creationId xmlns="" xmlns:a16="http://schemas.microsoft.com/office/drawing/2014/main" id="{2F55E450-DCCB-4A63-89EB-1871E9484E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0</xdr:rowOff>
    </xdr:from>
    <xdr:to>
      <xdr:col>22</xdr:col>
      <xdr:colOff>9525</xdr:colOff>
      <xdr:row>57</xdr:row>
      <xdr:rowOff>47625</xdr:rowOff>
    </xdr:to>
    <xdr:graphicFrame macro="">
      <xdr:nvGraphicFramePr>
        <xdr:cNvPr id="7555123" name="Graphique 2">
          <a:extLst>
            <a:ext uri="{FF2B5EF4-FFF2-40B4-BE49-F238E27FC236}">
              <a16:creationId xmlns="" xmlns:a16="http://schemas.microsoft.com/office/drawing/2014/main" id="{ED6F37F4-0D81-45FE-A9EC-8FED40272B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E7"/>
  <sheetViews>
    <sheetView workbookViewId="0">
      <selection activeCell="C9" sqref="C9"/>
    </sheetView>
  </sheetViews>
  <sheetFormatPr baseColWidth="10" defaultRowHeight="12.9" x14ac:dyDescent="0.2"/>
  <cols>
    <col min="1" max="1" width="33.25" customWidth="1"/>
    <col min="2" max="2" width="39.375" customWidth="1"/>
    <col min="3" max="3" width="36.75" customWidth="1"/>
    <col min="4" max="4" width="29" customWidth="1"/>
  </cols>
  <sheetData>
    <row r="1" spans="1:5" ht="13.6" x14ac:dyDescent="0.25">
      <c r="A1" s="1" t="e">
        <f>#REF!</f>
        <v>#REF!</v>
      </c>
      <c r="B1" s="1"/>
      <c r="C1" s="1" t="s">
        <v>0</v>
      </c>
      <c r="D1" s="1"/>
      <c r="E1" s="1"/>
    </row>
    <row r="2" spans="1:5" ht="13.6" x14ac:dyDescent="0.25">
      <c r="A2" s="1"/>
      <c r="B2" s="1"/>
      <c r="C2" s="1"/>
      <c r="D2" s="1"/>
      <c r="E2" s="1"/>
    </row>
    <row r="3" spans="1:5" ht="13.6" x14ac:dyDescent="0.25">
      <c r="A3" s="9" t="s">
        <v>5</v>
      </c>
      <c r="B3" s="10" t="s">
        <v>6</v>
      </c>
    </row>
    <row r="5" spans="1:5" ht="13.6" x14ac:dyDescent="0.25">
      <c r="A5" t="s">
        <v>7</v>
      </c>
      <c r="B5" s="11"/>
      <c r="C5" s="5"/>
    </row>
    <row r="6" spans="1:5" x14ac:dyDescent="0.2">
      <c r="B6" s="5"/>
      <c r="C6" s="5"/>
    </row>
    <row r="7" spans="1:5" ht="13.6" x14ac:dyDescent="0.25">
      <c r="B7" s="11"/>
      <c r="C7" s="5" t="s">
        <v>8</v>
      </c>
    </row>
  </sheetData>
  <pageMargins left="0.78740157499999996" right="0.78740157499999996" top="0.984251969" bottom="0.984251969" header="0.4921259845" footer="0.4921259845"/>
  <pageSetup paperSize="9" orientation="landscape" horizontalDpi="300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V32"/>
  <sheetViews>
    <sheetView tabSelected="1" topLeftCell="A10" zoomScaleNormal="100" workbookViewId="0">
      <selection activeCell="A32" sqref="A32:XFD34"/>
    </sheetView>
  </sheetViews>
  <sheetFormatPr baseColWidth="10" defaultRowHeight="12.9" x14ac:dyDescent="0.2"/>
  <cols>
    <col min="1" max="13" width="5.25" customWidth="1"/>
    <col min="14" max="14" width="7.75" customWidth="1"/>
    <col min="15" max="19" width="5.25" customWidth="1"/>
  </cols>
  <sheetData>
    <row r="1" spans="1:22" ht="13.6" x14ac:dyDescent="0.25">
      <c r="A1" s="147" t="s">
        <v>82</v>
      </c>
      <c r="B1" s="148"/>
      <c r="C1" s="148"/>
      <c r="D1" s="144" t="s">
        <v>77</v>
      </c>
      <c r="E1" s="144"/>
      <c r="F1" s="144"/>
      <c r="G1" s="144"/>
      <c r="H1" s="144"/>
      <c r="I1" s="144"/>
      <c r="J1" s="141" t="s">
        <v>78</v>
      </c>
      <c r="K1" s="142"/>
      <c r="L1" s="142"/>
      <c r="M1" s="142"/>
      <c r="N1" s="142"/>
      <c r="O1" s="142"/>
      <c r="P1" s="165" t="s">
        <v>9</v>
      </c>
      <c r="Q1" s="166"/>
      <c r="R1" s="161">
        <v>58002</v>
      </c>
      <c r="S1" s="162"/>
    </row>
    <row r="2" spans="1:22" ht="13.6" x14ac:dyDescent="0.25">
      <c r="A2" s="149"/>
      <c r="B2" s="150"/>
      <c r="C2" s="150"/>
      <c r="D2" s="145"/>
      <c r="E2" s="145"/>
      <c r="F2" s="146"/>
      <c r="G2" s="146"/>
      <c r="H2" s="145"/>
      <c r="I2" s="145"/>
      <c r="J2" s="143"/>
      <c r="K2" s="143"/>
      <c r="L2" s="143"/>
      <c r="M2" s="143"/>
      <c r="N2" s="143"/>
      <c r="O2" s="143"/>
      <c r="P2" s="167" t="s">
        <v>1</v>
      </c>
      <c r="Q2" s="168"/>
      <c r="R2" s="163">
        <f>N27</f>
        <v>2024</v>
      </c>
      <c r="S2" s="164"/>
    </row>
    <row r="3" spans="1:22" x14ac:dyDescent="0.2">
      <c r="A3" s="86" t="s">
        <v>76</v>
      </c>
      <c r="B3" s="16"/>
      <c r="C3" s="16"/>
      <c r="D3" s="16"/>
      <c r="E3" s="16"/>
      <c r="F3" s="30"/>
      <c r="G3" s="30"/>
      <c r="H3" s="28"/>
      <c r="I3" s="28"/>
      <c r="J3" s="29"/>
      <c r="K3" s="29"/>
      <c r="L3" s="29"/>
      <c r="M3" s="29"/>
      <c r="N3" s="28"/>
      <c r="O3" s="28"/>
      <c r="P3" s="139" t="s">
        <v>28</v>
      </c>
      <c r="Q3" s="140"/>
      <c r="R3" s="169">
        <v>1</v>
      </c>
      <c r="S3" s="170"/>
    </row>
    <row r="4" spans="1:22" ht="13.95" customHeight="1" thickBot="1" x14ac:dyDescent="0.25">
      <c r="A4" s="86"/>
      <c r="B4" s="16"/>
      <c r="C4" s="16"/>
      <c r="D4" s="16"/>
      <c r="E4" s="16"/>
      <c r="F4" s="29"/>
      <c r="G4" s="29"/>
      <c r="H4" s="28"/>
      <c r="I4" s="28"/>
      <c r="J4" s="29"/>
      <c r="K4" s="29"/>
      <c r="L4" s="29"/>
      <c r="M4" s="29"/>
      <c r="N4" s="28"/>
      <c r="O4" s="28"/>
      <c r="P4" s="101"/>
      <c r="Q4" s="101"/>
      <c r="R4" s="102"/>
      <c r="S4" s="102"/>
    </row>
    <row r="5" spans="1:22" ht="13.95" customHeight="1" thickTop="1" x14ac:dyDescent="0.2">
      <c r="A5" s="105"/>
      <c r="B5" s="106"/>
      <c r="C5" s="106"/>
      <c r="D5" s="106"/>
      <c r="E5" s="106"/>
      <c r="F5" s="107"/>
      <c r="G5" s="107"/>
      <c r="H5" s="106"/>
      <c r="I5" s="106"/>
      <c r="J5" s="107"/>
      <c r="K5" s="107"/>
      <c r="L5" s="107"/>
      <c r="M5" s="107"/>
      <c r="N5" s="106"/>
      <c r="O5" s="106"/>
      <c r="P5" s="108"/>
      <c r="Q5" s="108"/>
      <c r="R5" s="109"/>
      <c r="S5" s="110"/>
    </row>
    <row r="6" spans="1:22" ht="13.95" customHeight="1" x14ac:dyDescent="0.2">
      <c r="A6" s="111"/>
      <c r="B6" s="112"/>
      <c r="C6" s="112"/>
      <c r="D6" s="112"/>
      <c r="E6" s="112"/>
      <c r="F6" s="113"/>
      <c r="G6" s="113"/>
      <c r="H6" s="112"/>
      <c r="I6" s="112"/>
      <c r="J6" s="113"/>
      <c r="K6" s="113"/>
      <c r="L6" s="113"/>
      <c r="M6" s="113"/>
      <c r="N6" s="112"/>
      <c r="O6" s="112"/>
      <c r="P6" s="114"/>
      <c r="Q6" s="114"/>
      <c r="R6" s="115"/>
      <c r="S6" s="116"/>
    </row>
    <row r="7" spans="1:22" ht="13.95" customHeight="1" x14ac:dyDescent="0.2">
      <c r="A7" s="111"/>
      <c r="B7" s="112"/>
      <c r="C7" s="112"/>
      <c r="D7" s="112"/>
      <c r="E7" s="130" t="s">
        <v>83</v>
      </c>
      <c r="F7" s="131"/>
      <c r="G7" s="131"/>
      <c r="H7" s="131"/>
      <c r="I7" s="131"/>
      <c r="J7" s="131"/>
      <c r="K7" s="131"/>
      <c r="L7" s="131"/>
      <c r="M7" s="131"/>
      <c r="N7" s="131"/>
      <c r="O7" s="132"/>
      <c r="P7" s="114"/>
      <c r="Q7" s="114"/>
      <c r="R7" s="115"/>
      <c r="S7" s="116"/>
    </row>
    <row r="8" spans="1:22" ht="13.95" customHeight="1" x14ac:dyDescent="0.2">
      <c r="A8" s="111"/>
      <c r="B8" s="112"/>
      <c r="C8" s="112"/>
      <c r="D8" s="112"/>
      <c r="E8" s="133"/>
      <c r="F8" s="134"/>
      <c r="G8" s="134"/>
      <c r="H8" s="134"/>
      <c r="I8" s="134"/>
      <c r="J8" s="134"/>
      <c r="K8" s="134"/>
      <c r="L8" s="134"/>
      <c r="M8" s="134"/>
      <c r="N8" s="134"/>
      <c r="O8" s="135"/>
      <c r="P8" s="114"/>
      <c r="Q8" s="114"/>
      <c r="R8" s="115"/>
      <c r="S8" s="116"/>
      <c r="V8" s="103"/>
    </row>
    <row r="9" spans="1:22" ht="13.95" customHeight="1" x14ac:dyDescent="0.2">
      <c r="A9" s="111"/>
      <c r="B9" s="112"/>
      <c r="C9" s="112"/>
      <c r="D9" s="112"/>
      <c r="E9" s="133"/>
      <c r="F9" s="134"/>
      <c r="G9" s="134"/>
      <c r="H9" s="134"/>
      <c r="I9" s="134"/>
      <c r="J9" s="134"/>
      <c r="K9" s="134"/>
      <c r="L9" s="134"/>
      <c r="M9" s="134"/>
      <c r="N9" s="134"/>
      <c r="O9" s="135"/>
      <c r="P9" s="114"/>
      <c r="Q9" s="114"/>
      <c r="R9" s="115"/>
      <c r="S9" s="116"/>
    </row>
    <row r="10" spans="1:22" ht="13.95" customHeight="1" x14ac:dyDescent="0.2">
      <c r="A10" s="111"/>
      <c r="B10" s="112"/>
      <c r="C10" s="112"/>
      <c r="D10" s="112"/>
      <c r="E10" s="136"/>
      <c r="F10" s="137"/>
      <c r="G10" s="137"/>
      <c r="H10" s="137"/>
      <c r="I10" s="137"/>
      <c r="J10" s="137"/>
      <c r="K10" s="137"/>
      <c r="L10" s="137"/>
      <c r="M10" s="137"/>
      <c r="N10" s="137"/>
      <c r="O10" s="138"/>
      <c r="P10" s="114"/>
      <c r="Q10" s="114"/>
      <c r="R10" s="115"/>
      <c r="S10" s="116"/>
    </row>
    <row r="11" spans="1:22" ht="13.95" customHeight="1" x14ac:dyDescent="0.25">
      <c r="A11" s="111"/>
      <c r="B11" s="112"/>
      <c r="C11" s="112"/>
      <c r="D11" s="112"/>
      <c r="E11" s="151" t="s">
        <v>84</v>
      </c>
      <c r="F11" s="152"/>
      <c r="G11" s="152"/>
      <c r="H11" s="152"/>
      <c r="I11" s="152"/>
      <c r="J11" s="152"/>
      <c r="K11" s="152"/>
      <c r="L11" s="152"/>
      <c r="M11" s="152"/>
      <c r="N11" s="152"/>
      <c r="O11" s="152"/>
      <c r="P11" s="114"/>
      <c r="Q11" s="114"/>
      <c r="R11" s="115"/>
      <c r="S11" s="116"/>
      <c r="U11" s="104"/>
    </row>
    <row r="12" spans="1:22" ht="13.95" customHeight="1" x14ac:dyDescent="0.2">
      <c r="A12" s="111"/>
      <c r="B12" s="112"/>
      <c r="C12" s="112"/>
      <c r="D12" s="112"/>
      <c r="E12" s="112"/>
      <c r="F12" s="113"/>
      <c r="G12" s="113"/>
      <c r="H12" s="112"/>
      <c r="I12" s="112"/>
      <c r="J12" s="113"/>
      <c r="K12" s="113"/>
      <c r="L12" s="113"/>
      <c r="M12" s="113"/>
      <c r="N12" s="112"/>
      <c r="O12" s="112"/>
      <c r="P12" s="114"/>
      <c r="Q12" s="114"/>
      <c r="R12" s="115"/>
      <c r="S12" s="116"/>
    </row>
    <row r="13" spans="1:22" ht="13.95" customHeight="1" x14ac:dyDescent="0.2">
      <c r="A13" s="111"/>
      <c r="B13" s="112"/>
      <c r="C13" s="112"/>
      <c r="D13" s="112"/>
      <c r="E13" s="112"/>
      <c r="F13" s="113"/>
      <c r="G13" s="113"/>
      <c r="H13" s="112"/>
      <c r="I13" s="112"/>
      <c r="J13" s="113"/>
      <c r="K13" s="113"/>
      <c r="L13" s="113"/>
      <c r="M13" s="113"/>
      <c r="N13" s="112"/>
      <c r="O13" s="112"/>
      <c r="P13" s="114"/>
      <c r="Q13" s="114"/>
      <c r="R13" s="115"/>
      <c r="S13" s="116"/>
    </row>
    <row r="14" spans="1:22" ht="13.95" customHeight="1" thickBot="1" x14ac:dyDescent="0.25">
      <c r="A14" s="117"/>
      <c r="B14" s="118"/>
      <c r="C14" s="118"/>
      <c r="D14" s="118"/>
      <c r="E14" s="118"/>
      <c r="F14" s="119"/>
      <c r="G14" s="119"/>
      <c r="H14" s="118"/>
      <c r="I14" s="118"/>
      <c r="J14" s="119"/>
      <c r="K14" s="119"/>
      <c r="L14" s="119"/>
      <c r="M14" s="119"/>
      <c r="N14" s="118"/>
      <c r="O14" s="118"/>
      <c r="P14" s="120"/>
      <c r="Q14" s="120"/>
      <c r="R14" s="121"/>
      <c r="S14" s="122"/>
    </row>
    <row r="15" spans="1:22" ht="13.95" customHeight="1" thickTop="1" x14ac:dyDescent="0.2">
      <c r="A15" s="181"/>
      <c r="B15" s="181"/>
      <c r="C15" s="181"/>
      <c r="D15" s="181"/>
      <c r="E15" s="181"/>
      <c r="F15" s="181"/>
      <c r="G15" s="181"/>
    </row>
    <row r="16" spans="1:22" ht="13.1" customHeight="1" x14ac:dyDescent="0.2">
      <c r="A16" s="27"/>
      <c r="B16" s="26"/>
      <c r="C16" s="26"/>
      <c r="D16" s="26"/>
      <c r="E16" s="26"/>
      <c r="F16" s="26"/>
      <c r="G16" s="26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6"/>
    </row>
    <row r="17" spans="1:19" ht="16.149999999999999" customHeight="1" x14ac:dyDescent="0.2">
      <c r="A17" s="179" t="s">
        <v>15</v>
      </c>
      <c r="B17" s="180"/>
      <c r="C17" s="180"/>
      <c r="D17" s="180"/>
      <c r="E17" s="180"/>
      <c r="F17" s="180"/>
      <c r="G17" s="180"/>
      <c r="H17" s="174" t="s">
        <v>78</v>
      </c>
      <c r="I17" s="175"/>
      <c r="J17" s="175"/>
      <c r="K17" s="175"/>
      <c r="L17" s="175"/>
      <c r="M17" s="175"/>
      <c r="N17" s="175"/>
      <c r="O17" s="175"/>
      <c r="P17" s="175"/>
      <c r="Q17" s="175"/>
      <c r="R17" s="2"/>
      <c r="S17" s="7"/>
    </row>
    <row r="18" spans="1:19" ht="16.149999999999999" customHeight="1" x14ac:dyDescent="0.2">
      <c r="A18" s="20"/>
      <c r="B18" s="25"/>
      <c r="C18" s="21"/>
      <c r="D18" s="21"/>
      <c r="E18" s="21"/>
      <c r="F18" s="21"/>
      <c r="G18" s="2"/>
      <c r="H18" s="2"/>
      <c r="I18" s="2"/>
      <c r="J18" s="2"/>
      <c r="K18" s="2"/>
      <c r="L18" s="2"/>
      <c r="M18" s="21"/>
      <c r="N18" s="21"/>
      <c r="O18" s="21"/>
      <c r="P18" s="21"/>
      <c r="Q18" s="2"/>
      <c r="R18" s="2"/>
      <c r="S18" s="7"/>
    </row>
    <row r="19" spans="1:19" ht="16.149999999999999" customHeight="1" x14ac:dyDescent="0.2">
      <c r="A19" s="179" t="s">
        <v>4</v>
      </c>
      <c r="B19" s="180"/>
      <c r="C19" s="180"/>
      <c r="D19" s="180"/>
      <c r="E19" s="180"/>
      <c r="F19" s="180"/>
      <c r="G19" s="180"/>
      <c r="H19" s="176" t="s">
        <v>79</v>
      </c>
      <c r="I19" s="177"/>
      <c r="J19" s="177"/>
      <c r="K19" s="177"/>
      <c r="L19" s="177"/>
      <c r="M19" s="177"/>
      <c r="N19" s="177"/>
      <c r="O19" s="177"/>
      <c r="P19" s="177"/>
      <c r="Q19" s="178"/>
      <c r="R19" s="2"/>
      <c r="S19" s="7"/>
    </row>
    <row r="20" spans="1:19" ht="16.149999999999999" customHeight="1" x14ac:dyDescent="0.2">
      <c r="A20" s="22"/>
      <c r="B20" s="2"/>
      <c r="C20" s="2"/>
      <c r="D20" s="2"/>
      <c r="E20" s="2"/>
      <c r="F20" s="2"/>
      <c r="G20" s="2"/>
      <c r="H20" s="153" t="s">
        <v>80</v>
      </c>
      <c r="I20" s="154"/>
      <c r="J20" s="154"/>
      <c r="K20" s="154"/>
      <c r="L20" s="154"/>
      <c r="M20" s="154"/>
      <c r="N20" s="154"/>
      <c r="O20" s="154"/>
      <c r="P20" s="154"/>
      <c r="Q20" s="155"/>
      <c r="R20" s="2"/>
      <c r="S20" s="7"/>
    </row>
    <row r="21" spans="1:19" ht="16.149999999999999" customHeight="1" x14ac:dyDescent="0.2">
      <c r="A21" s="22"/>
      <c r="B21" s="2"/>
      <c r="C21" s="2"/>
      <c r="D21" s="2"/>
      <c r="E21" s="2"/>
      <c r="F21" s="2"/>
      <c r="G21" s="21"/>
      <c r="H21" s="171" t="s">
        <v>81</v>
      </c>
      <c r="I21" s="172"/>
      <c r="J21" s="172"/>
      <c r="K21" s="172"/>
      <c r="L21" s="172"/>
      <c r="M21" s="172"/>
      <c r="N21" s="172"/>
      <c r="O21" s="172"/>
      <c r="P21" s="172"/>
      <c r="Q21" s="173"/>
      <c r="R21" s="2"/>
      <c r="S21" s="7"/>
    </row>
    <row r="22" spans="1:19" ht="16.149999999999999" customHeight="1" x14ac:dyDescent="0.2">
      <c r="A22" s="22"/>
      <c r="B22" s="2"/>
      <c r="C22" s="2"/>
      <c r="D22" s="2"/>
      <c r="E22" s="2"/>
      <c r="F22" s="2"/>
      <c r="G22" s="21"/>
      <c r="H22" s="21"/>
      <c r="I22" s="21"/>
      <c r="J22" s="21"/>
      <c r="K22" s="21"/>
      <c r="L22" s="2"/>
      <c r="M22" s="2"/>
      <c r="N22" s="2"/>
      <c r="O22" s="2"/>
      <c r="P22" s="2"/>
      <c r="Q22" s="32"/>
      <c r="R22" s="33"/>
      <c r="S22" s="7"/>
    </row>
    <row r="23" spans="1:19" ht="16.149999999999999" customHeight="1" x14ac:dyDescent="0.2">
      <c r="A23" s="125" t="s">
        <v>85</v>
      </c>
      <c r="B23" s="126"/>
      <c r="C23" s="126"/>
      <c r="D23" s="126"/>
      <c r="E23" s="126"/>
      <c r="F23" s="126"/>
      <c r="G23" s="126"/>
      <c r="H23" s="127" t="s">
        <v>86</v>
      </c>
      <c r="I23" s="128"/>
      <c r="J23" s="129"/>
      <c r="K23" s="21"/>
      <c r="L23" s="2"/>
      <c r="M23" s="2"/>
      <c r="N23" s="2"/>
      <c r="O23" s="2"/>
      <c r="P23" s="2"/>
      <c r="Q23" s="32"/>
      <c r="R23" s="33"/>
      <c r="S23" s="7"/>
    </row>
    <row r="24" spans="1:19" ht="16.149999999999999" customHeight="1" x14ac:dyDescent="0.2">
      <c r="A24" s="22"/>
      <c r="B24" s="34"/>
      <c r="C24" s="34"/>
      <c r="D24" s="34"/>
      <c r="E24" s="34"/>
      <c r="F24" s="2"/>
      <c r="G24" s="21"/>
      <c r="H24" s="21"/>
      <c r="I24" s="21"/>
      <c r="J24" s="21"/>
      <c r="K24" s="21"/>
      <c r="L24" s="2"/>
      <c r="M24" s="2"/>
      <c r="N24" s="2"/>
      <c r="O24" s="2"/>
      <c r="P24" s="2"/>
      <c r="Q24" s="32"/>
      <c r="R24" s="33"/>
      <c r="S24" s="7"/>
    </row>
    <row r="25" spans="1:19" ht="16.149999999999999" customHeight="1" x14ac:dyDescent="0.2">
      <c r="A25" s="179" t="s">
        <v>34</v>
      </c>
      <c r="B25" s="180"/>
      <c r="C25" s="180"/>
      <c r="D25" s="180"/>
      <c r="E25" s="180"/>
      <c r="F25" s="180"/>
      <c r="G25" s="184"/>
      <c r="H25" s="127" t="s">
        <v>87</v>
      </c>
      <c r="I25" s="128"/>
      <c r="J25" s="129"/>
      <c r="K25" s="21"/>
      <c r="L25" s="2"/>
      <c r="M25" s="2"/>
      <c r="N25" s="2"/>
      <c r="O25" s="2"/>
      <c r="P25" s="2"/>
      <c r="Q25" s="32"/>
      <c r="R25" s="33"/>
      <c r="S25" s="7"/>
    </row>
    <row r="26" spans="1:19" ht="16.149999999999999" customHeight="1" x14ac:dyDescent="0.2">
      <c r="A26" s="22"/>
      <c r="B26" s="2"/>
      <c r="C26" s="2"/>
      <c r="D26" s="2"/>
      <c r="E26" s="2"/>
      <c r="F26" s="2"/>
      <c r="G26" s="23"/>
      <c r="H26" s="21"/>
      <c r="I26" s="21"/>
      <c r="J26" s="21"/>
      <c r="K26" s="21"/>
      <c r="L26" s="2"/>
      <c r="M26" s="2"/>
      <c r="N26" s="2"/>
      <c r="O26" s="2"/>
      <c r="P26" s="2"/>
      <c r="Q26" s="2"/>
      <c r="R26" s="2"/>
      <c r="S26" s="7"/>
    </row>
    <row r="27" spans="1:19" ht="17" customHeight="1" x14ac:dyDescent="0.2">
      <c r="A27" s="179" t="s">
        <v>41</v>
      </c>
      <c r="B27" s="180"/>
      <c r="C27" s="180"/>
      <c r="D27" s="180"/>
      <c r="E27" s="180"/>
      <c r="F27" s="180"/>
      <c r="G27" s="180"/>
      <c r="H27" s="158" t="s">
        <v>88</v>
      </c>
      <c r="I27" s="159"/>
      <c r="J27" s="160"/>
      <c r="K27" s="62"/>
      <c r="L27" s="62" t="s">
        <v>1</v>
      </c>
      <c r="M27" s="62"/>
      <c r="N27" s="72">
        <v>2024</v>
      </c>
      <c r="O27" s="62"/>
      <c r="P27" s="62"/>
      <c r="Q27" s="62"/>
      <c r="R27" s="2"/>
      <c r="S27" s="7"/>
    </row>
    <row r="28" spans="1:19" ht="17" customHeight="1" x14ac:dyDescent="0.2">
      <c r="A28" s="22"/>
      <c r="B28" s="2"/>
      <c r="C28" s="2"/>
      <c r="D28" s="2"/>
      <c r="E28" s="2"/>
      <c r="F28" s="2"/>
      <c r="G28" s="23"/>
      <c r="H28" s="21"/>
      <c r="I28" s="21"/>
      <c r="J28" s="21"/>
      <c r="K28" s="21"/>
      <c r="L28" s="2"/>
      <c r="M28" s="2"/>
      <c r="N28" s="2"/>
      <c r="O28" s="2"/>
      <c r="P28" s="2"/>
      <c r="Q28" s="2"/>
      <c r="R28" s="2"/>
      <c r="S28" s="7"/>
    </row>
    <row r="29" spans="1:19" ht="17" customHeight="1" x14ac:dyDescent="0.2">
      <c r="A29" s="182" t="s">
        <v>31</v>
      </c>
      <c r="B29" s="183"/>
      <c r="C29" s="183"/>
      <c r="D29" s="183"/>
      <c r="E29" s="183"/>
      <c r="F29" s="183"/>
      <c r="G29" s="183"/>
      <c r="H29" s="156" t="s">
        <v>89</v>
      </c>
      <c r="I29" s="157"/>
      <c r="J29" s="157"/>
      <c r="K29" s="157"/>
      <c r="L29" s="157"/>
      <c r="M29" s="157"/>
      <c r="N29" s="157"/>
      <c r="O29" s="157"/>
      <c r="P29" s="157"/>
      <c r="Q29" s="157"/>
      <c r="R29" s="36"/>
      <c r="S29" s="12"/>
    </row>
    <row r="30" spans="1:19" ht="17" customHeight="1" x14ac:dyDescent="0.2">
      <c r="A30" s="22"/>
      <c r="B30" s="2"/>
      <c r="C30" s="2"/>
      <c r="D30" s="2"/>
      <c r="E30" s="2"/>
      <c r="F30" s="2"/>
      <c r="G30" s="2"/>
      <c r="H30" s="2"/>
      <c r="I30" s="23"/>
      <c r="J30" s="21"/>
      <c r="K30" s="21"/>
      <c r="L30" s="21"/>
      <c r="M30" s="21"/>
      <c r="N30" s="2"/>
      <c r="O30" s="2"/>
      <c r="P30" s="2"/>
      <c r="Q30" s="2"/>
      <c r="R30" s="2"/>
      <c r="S30" s="7"/>
    </row>
    <row r="31" spans="1:19" ht="17" customHeight="1" x14ac:dyDescent="0.2">
      <c r="A31" s="182" t="s">
        <v>32</v>
      </c>
      <c r="B31" s="183"/>
      <c r="C31" s="183"/>
      <c r="D31" s="183"/>
      <c r="E31" s="183"/>
      <c r="F31" s="183"/>
      <c r="G31" s="183"/>
      <c r="H31" s="123" t="s">
        <v>90</v>
      </c>
      <c r="I31" s="24"/>
      <c r="J31" s="35"/>
      <c r="K31" s="24"/>
      <c r="L31" s="24"/>
      <c r="M31" s="24"/>
      <c r="N31" s="24"/>
      <c r="O31" s="24"/>
      <c r="P31" s="24"/>
      <c r="Q31" s="24"/>
      <c r="R31" s="36"/>
      <c r="S31" s="12"/>
    </row>
    <row r="32" spans="1:19" ht="13.1" customHeight="1" x14ac:dyDescent="0.2">
      <c r="A32" s="68"/>
      <c r="B32" s="4"/>
      <c r="C32" s="4"/>
      <c r="D32" s="4"/>
      <c r="E32" s="4"/>
      <c r="F32" s="4"/>
      <c r="G32" s="69"/>
      <c r="H32" s="70"/>
      <c r="I32" s="70"/>
      <c r="J32" s="70"/>
      <c r="K32" s="70"/>
      <c r="L32" s="4"/>
      <c r="M32" s="4"/>
      <c r="N32" s="4"/>
      <c r="O32" s="4"/>
      <c r="P32" s="4"/>
      <c r="Q32" s="4"/>
      <c r="R32" s="4"/>
      <c r="S32" s="8"/>
    </row>
  </sheetData>
  <mergeCells count="27">
    <mergeCell ref="A27:G27"/>
    <mergeCell ref="A19:G19"/>
    <mergeCell ref="A17:G17"/>
    <mergeCell ref="A15:G15"/>
    <mergeCell ref="A29:G29"/>
    <mergeCell ref="A31:G31"/>
    <mergeCell ref="A25:G25"/>
    <mergeCell ref="H29:Q29"/>
    <mergeCell ref="H27:J27"/>
    <mergeCell ref="R1:S1"/>
    <mergeCell ref="R2:S2"/>
    <mergeCell ref="P1:Q1"/>
    <mergeCell ref="P2:Q2"/>
    <mergeCell ref="R3:S3"/>
    <mergeCell ref="H25:J25"/>
    <mergeCell ref="H21:Q21"/>
    <mergeCell ref="H17:Q17"/>
    <mergeCell ref="H19:Q19"/>
    <mergeCell ref="A23:G23"/>
    <mergeCell ref="H23:J23"/>
    <mergeCell ref="E7:O10"/>
    <mergeCell ref="P3:Q3"/>
    <mergeCell ref="J1:O2"/>
    <mergeCell ref="D1:I2"/>
    <mergeCell ref="A1:C2"/>
    <mergeCell ref="E11:O11"/>
    <mergeCell ref="H20:Q20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/>
  <dimension ref="A1:W41"/>
  <sheetViews>
    <sheetView zoomScaleNormal="100" zoomScalePageLayoutView="70" workbookViewId="0">
      <selection sqref="A1:C2"/>
    </sheetView>
  </sheetViews>
  <sheetFormatPr baseColWidth="10" defaultRowHeight="12.9" x14ac:dyDescent="0.2"/>
  <cols>
    <col min="1" max="7" width="5.25" customWidth="1"/>
    <col min="8" max="8" width="6.625" customWidth="1"/>
    <col min="9" max="19" width="5.25" customWidth="1"/>
    <col min="20" max="22" width="4.875" customWidth="1"/>
  </cols>
  <sheetData>
    <row r="1" spans="1:23" ht="13.6" x14ac:dyDescent="0.25">
      <c r="A1" s="185" t="str">
        <f>Coordonnées!A1</f>
        <v>Synthèse du Budget</v>
      </c>
      <c r="B1" s="148"/>
      <c r="C1" s="148"/>
      <c r="D1" s="144" t="str">
        <f>Coordonnées!D1</f>
        <v>Administration communale de</v>
      </c>
      <c r="E1" s="144"/>
      <c r="F1" s="144"/>
      <c r="G1" s="144"/>
      <c r="H1" s="144"/>
      <c r="I1" s="144"/>
      <c r="J1" s="142" t="str">
        <f>Coordonnées!J1</f>
        <v>BINCHE</v>
      </c>
      <c r="K1" s="142"/>
      <c r="L1" s="142"/>
      <c r="M1" s="142"/>
      <c r="N1" s="142"/>
      <c r="O1" s="142"/>
      <c r="P1" s="165" t="str">
        <f>Coordonnées!P1</f>
        <v>Code INS</v>
      </c>
      <c r="Q1" s="166"/>
      <c r="R1" s="161">
        <f>Coordonnées!R1</f>
        <v>58002</v>
      </c>
      <c r="S1" s="162"/>
    </row>
    <row r="2" spans="1:23" ht="13.6" x14ac:dyDescent="0.25">
      <c r="A2" s="149"/>
      <c r="B2" s="150"/>
      <c r="C2" s="150"/>
      <c r="D2" s="145"/>
      <c r="E2" s="145"/>
      <c r="F2" s="146"/>
      <c r="G2" s="146"/>
      <c r="H2" s="145"/>
      <c r="I2" s="145"/>
      <c r="J2" s="143"/>
      <c r="K2" s="143"/>
      <c r="L2" s="143"/>
      <c r="M2" s="143"/>
      <c r="N2" s="143"/>
      <c r="O2" s="143"/>
      <c r="P2" s="167" t="str">
        <f>Coordonnées!P2</f>
        <v>Exercice:</v>
      </c>
      <c r="Q2" s="168"/>
      <c r="R2" s="163">
        <f>Coordonnées!R2</f>
        <v>2024</v>
      </c>
      <c r="S2" s="164"/>
    </row>
    <row r="3" spans="1:23" x14ac:dyDescent="0.2">
      <c r="A3" s="86" t="str">
        <f>Coordonnées!A3</f>
        <v>Modèle officiel généré par l'application eComptes © SPW Intérieur et Action Sociale</v>
      </c>
      <c r="B3" s="16"/>
      <c r="C3" s="16"/>
      <c r="D3" s="16"/>
      <c r="E3" s="16"/>
      <c r="F3" s="30"/>
      <c r="G3" s="30"/>
      <c r="H3" s="28"/>
      <c r="I3" s="28"/>
      <c r="J3" s="29"/>
      <c r="K3" s="29"/>
      <c r="L3" s="29"/>
      <c r="M3" s="29"/>
      <c r="N3" s="28"/>
      <c r="O3" s="28"/>
      <c r="P3" s="139" t="str">
        <f>Coordonnées!P3</f>
        <v>Version:</v>
      </c>
      <c r="Q3" s="140"/>
      <c r="R3" s="169">
        <f>Coordonnées!R3</f>
        <v>1</v>
      </c>
      <c r="S3" s="170"/>
    </row>
    <row r="4" spans="1:23" ht="13.1" customHeight="1" x14ac:dyDescent="0.2">
      <c r="A4" s="38"/>
      <c r="B4" s="38"/>
      <c r="C4" s="38"/>
      <c r="D4" s="38"/>
      <c r="E4" s="38"/>
      <c r="F4" s="38"/>
      <c r="G4" s="3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23" ht="13.1" customHeight="1" x14ac:dyDescent="0.2">
      <c r="A5" s="14"/>
      <c r="B5" s="15"/>
      <c r="C5" s="19"/>
      <c r="D5" s="19"/>
      <c r="E5" s="19"/>
      <c r="F5" s="21"/>
      <c r="G5" s="21"/>
      <c r="H5" s="21"/>
      <c r="I5" s="21"/>
      <c r="J5" s="39"/>
      <c r="K5" s="39"/>
      <c r="L5" s="39"/>
      <c r="M5" s="39"/>
      <c r="N5" s="39"/>
      <c r="O5" s="39"/>
      <c r="P5" s="39"/>
      <c r="Q5" s="39"/>
      <c r="R5" s="18"/>
      <c r="S5" s="18"/>
    </row>
    <row r="6" spans="1:23" ht="18.350000000000001" customHeight="1" x14ac:dyDescent="0.2">
      <c r="A6" s="19"/>
      <c r="B6" s="19"/>
      <c r="C6" s="19"/>
      <c r="D6" s="19"/>
      <c r="E6" s="19"/>
      <c r="F6" s="21"/>
      <c r="G6" s="37"/>
      <c r="H6" s="193" t="s">
        <v>39</v>
      </c>
      <c r="I6" s="193"/>
      <c r="J6" s="193"/>
      <c r="K6" s="193"/>
      <c r="L6" s="193"/>
      <c r="M6" s="193"/>
      <c r="N6" s="193"/>
      <c r="O6" s="193"/>
      <c r="P6" s="193"/>
      <c r="Q6" s="193"/>
      <c r="R6" s="193"/>
      <c r="S6" s="193"/>
      <c r="T6" s="194"/>
      <c r="U6" s="194"/>
      <c r="V6" s="194"/>
    </row>
    <row r="7" spans="1:23" ht="18.350000000000001" customHeight="1" x14ac:dyDescent="0.2">
      <c r="A7" s="43"/>
      <c r="B7" s="44"/>
      <c r="C7" s="44"/>
      <c r="D7" s="44"/>
      <c r="E7" s="44"/>
      <c r="F7" s="44"/>
      <c r="G7" s="44"/>
      <c r="H7" s="195" t="str">
        <f>Coordonnées!$H$27</f>
        <v>Budget</v>
      </c>
      <c r="I7" s="195"/>
      <c r="J7" s="195"/>
      <c r="K7" s="195" t="str">
        <f>Coordonnées!$H$27</f>
        <v>Budget</v>
      </c>
      <c r="L7" s="195"/>
      <c r="M7" s="195"/>
      <c r="N7" s="195" t="str">
        <f>Coordonnées!$H$27</f>
        <v>Budget</v>
      </c>
      <c r="O7" s="195"/>
      <c r="P7" s="195"/>
      <c r="Q7" s="195" t="str">
        <f>Coordonnées!$H$27</f>
        <v>Budget</v>
      </c>
      <c r="R7" s="195"/>
      <c r="S7" s="195"/>
      <c r="T7" s="195" t="str">
        <f>Coordonnées!$H$27</f>
        <v>Budget</v>
      </c>
      <c r="U7" s="195"/>
      <c r="V7" s="195"/>
    </row>
    <row r="8" spans="1:23" ht="18.350000000000001" customHeight="1" thickBot="1" x14ac:dyDescent="0.25">
      <c r="A8" s="202" t="s">
        <v>2</v>
      </c>
      <c r="B8" s="202"/>
      <c r="C8" s="202"/>
      <c r="D8" s="202"/>
      <c r="E8" s="202"/>
      <c r="F8" s="202"/>
      <c r="G8" s="202"/>
      <c r="H8" s="192">
        <f>K8-1</f>
        <v>2020</v>
      </c>
      <c r="I8" s="192"/>
      <c r="J8" s="192"/>
      <c r="K8" s="192">
        <f>N8-1</f>
        <v>2021</v>
      </c>
      <c r="L8" s="192"/>
      <c r="M8" s="192"/>
      <c r="N8" s="192">
        <f>Q8-1</f>
        <v>2022</v>
      </c>
      <c r="O8" s="192"/>
      <c r="P8" s="192"/>
      <c r="Q8" s="192">
        <f>T8-1</f>
        <v>2023</v>
      </c>
      <c r="R8" s="192"/>
      <c r="S8" s="192"/>
      <c r="T8" s="192">
        <f>R2</f>
        <v>2024</v>
      </c>
      <c r="U8" s="192"/>
      <c r="V8" s="192"/>
    </row>
    <row r="9" spans="1:23" ht="18.350000000000001" customHeight="1" thickBot="1" x14ac:dyDescent="0.25">
      <c r="A9" s="196" t="s">
        <v>64</v>
      </c>
      <c r="B9" s="197"/>
      <c r="C9" s="197"/>
      <c r="D9" s="197"/>
      <c r="E9" s="197"/>
      <c r="F9" s="197"/>
      <c r="G9" s="198"/>
      <c r="H9" s="186">
        <f>'Ordinaire GE'!H26-'Ordinaire GE'!H15</f>
        <v>245633.38000001013</v>
      </c>
      <c r="I9" s="187"/>
      <c r="J9" s="188"/>
      <c r="K9" s="186">
        <f>'Ordinaire GE'!K26-'Ordinaire GE'!K15</f>
        <v>649181.54999998957</v>
      </c>
      <c r="L9" s="187"/>
      <c r="M9" s="188"/>
      <c r="N9" s="186">
        <f>'Ordinaire GE'!N26-'Ordinaire GE'!N15</f>
        <v>1414653.2800000012</v>
      </c>
      <c r="O9" s="187"/>
      <c r="P9" s="188"/>
      <c r="Q9" s="186">
        <f>'Ordinaire GE'!Q26-'Ordinaire GE'!Q15</f>
        <v>3796789.6400000006</v>
      </c>
      <c r="R9" s="187"/>
      <c r="S9" s="188"/>
      <c r="T9" s="186">
        <f>'Ordinaire GE'!T26-'Ordinaire GE'!T15</f>
        <v>1813576.0700000003</v>
      </c>
      <c r="U9" s="187"/>
      <c r="V9" s="188"/>
    </row>
    <row r="10" spans="1:23" ht="40.6" customHeight="1" thickBot="1" x14ac:dyDescent="0.25">
      <c r="A10" s="199" t="s">
        <v>72</v>
      </c>
      <c r="B10" s="200"/>
      <c r="C10" s="200"/>
      <c r="D10" s="200"/>
      <c r="E10" s="200"/>
      <c r="F10" s="200"/>
      <c r="G10" s="201"/>
      <c r="H10" s="189">
        <f>'Ordinaire GE'!H29-'Ordinaire GE'!H18</f>
        <v>6018223.840000011</v>
      </c>
      <c r="I10" s="190"/>
      <c r="J10" s="191"/>
      <c r="K10" s="189">
        <f>'Ordinaire GE'!K29-'Ordinaire GE'!K18</f>
        <v>5368708.5599999949</v>
      </c>
      <c r="L10" s="190"/>
      <c r="M10" s="191"/>
      <c r="N10" s="189">
        <f>'Ordinaire GE'!N29-'Ordinaire GE'!N18</f>
        <v>4722325.5899999961</v>
      </c>
      <c r="O10" s="190"/>
      <c r="P10" s="191"/>
      <c r="Q10" s="189">
        <f>'Ordinaire GE'!Q29-'Ordinaire GE'!Q18</f>
        <v>7849189.4299999997</v>
      </c>
      <c r="R10" s="190"/>
      <c r="S10" s="191"/>
      <c r="T10" s="189">
        <f>'Ordinaire GE'!T29-'Ordinaire GE'!T18</f>
        <v>5584163.7400000021</v>
      </c>
      <c r="U10" s="190"/>
      <c r="V10" s="191"/>
    </row>
    <row r="11" spans="1:23" ht="17" customHeight="1" x14ac:dyDescent="0.2">
      <c r="A11" s="56" t="s">
        <v>65</v>
      </c>
      <c r="B11" s="44"/>
      <c r="C11" s="44"/>
      <c r="D11" s="44"/>
      <c r="E11" s="44"/>
      <c r="F11" s="44"/>
      <c r="G11" s="44"/>
      <c r="H11" s="45"/>
      <c r="I11" s="45"/>
      <c r="J11" s="45"/>
      <c r="K11" s="45"/>
      <c r="L11" s="46"/>
      <c r="M11" s="46"/>
      <c r="N11" s="46"/>
      <c r="O11" s="46"/>
      <c r="P11" s="46"/>
      <c r="Q11" s="46"/>
      <c r="R11" s="47"/>
      <c r="S11" s="47"/>
    </row>
    <row r="12" spans="1:23" ht="17" customHeight="1" x14ac:dyDescent="0.2">
      <c r="A12" s="92"/>
      <c r="B12" s="92"/>
      <c r="C12" s="92"/>
      <c r="D12" s="92"/>
      <c r="E12" s="92"/>
      <c r="F12" s="85"/>
      <c r="G12" s="93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99"/>
      <c r="U12" s="99"/>
      <c r="V12" s="99"/>
      <c r="W12" s="94"/>
    </row>
    <row r="13" spans="1:23" ht="17" customHeight="1" x14ac:dyDescent="0.2">
      <c r="A13" s="46"/>
      <c r="B13" s="95"/>
      <c r="C13" s="95"/>
      <c r="D13" s="95"/>
      <c r="E13" s="95"/>
      <c r="F13" s="95"/>
      <c r="G13" s="95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94"/>
    </row>
    <row r="14" spans="1:23" ht="17" customHeight="1" x14ac:dyDescent="0.2">
      <c r="A14" s="96"/>
      <c r="B14" s="96"/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4"/>
    </row>
    <row r="15" spans="1:23" ht="17" customHeight="1" x14ac:dyDescent="0.2">
      <c r="A15" s="46"/>
      <c r="B15" s="46"/>
      <c r="C15" s="46"/>
      <c r="D15" s="46"/>
      <c r="E15" s="46"/>
      <c r="F15" s="46"/>
      <c r="G15" s="46"/>
      <c r="H15" s="97"/>
      <c r="I15" s="97"/>
      <c r="J15" s="97"/>
      <c r="K15" s="97"/>
      <c r="L15" s="97"/>
      <c r="M15" s="97"/>
      <c r="N15" s="97"/>
      <c r="O15" s="97"/>
      <c r="P15" s="97"/>
      <c r="Q15" s="97"/>
      <c r="R15" s="97"/>
      <c r="S15" s="97"/>
      <c r="T15" s="97"/>
      <c r="U15" s="97"/>
      <c r="V15" s="97"/>
      <c r="W15" s="94"/>
    </row>
    <row r="16" spans="1:23" ht="25.15" customHeight="1" x14ac:dyDescent="0.2">
      <c r="A16" s="98"/>
      <c r="B16" s="98"/>
      <c r="C16" s="98"/>
      <c r="D16" s="98"/>
      <c r="E16" s="98"/>
      <c r="F16" s="98"/>
      <c r="G16" s="98"/>
      <c r="H16" s="97"/>
      <c r="I16" s="97"/>
      <c r="J16" s="97"/>
      <c r="K16" s="97"/>
      <c r="L16" s="97"/>
      <c r="M16" s="97"/>
      <c r="N16" s="97"/>
      <c r="O16" s="97"/>
      <c r="P16" s="97"/>
      <c r="Q16" s="97"/>
      <c r="R16" s="97"/>
      <c r="S16" s="97"/>
      <c r="T16" s="97"/>
      <c r="U16" s="97"/>
      <c r="V16" s="97"/>
      <c r="W16" s="94"/>
    </row>
    <row r="17" spans="1:23" ht="17" customHeight="1" x14ac:dyDescent="0.2">
      <c r="A17" s="47"/>
      <c r="B17" s="95"/>
      <c r="C17" s="95"/>
      <c r="D17" s="95"/>
      <c r="E17" s="95"/>
      <c r="F17" s="95"/>
      <c r="G17" s="95"/>
      <c r="H17" s="95"/>
      <c r="I17" s="95"/>
      <c r="J17" s="95"/>
      <c r="K17" s="95"/>
      <c r="L17" s="46"/>
      <c r="M17" s="46"/>
      <c r="N17" s="46"/>
      <c r="O17" s="46"/>
      <c r="P17" s="46"/>
      <c r="Q17" s="46"/>
      <c r="R17" s="47"/>
      <c r="S17" s="47"/>
      <c r="T17" s="94"/>
      <c r="U17" s="94"/>
      <c r="V17" s="94"/>
      <c r="W17" s="94"/>
    </row>
    <row r="18" spans="1:23" ht="17" customHeight="1" x14ac:dyDescent="0.2"/>
    <row r="19" spans="1:23" ht="17" customHeight="1" x14ac:dyDescent="0.2"/>
    <row r="20" spans="1:23" ht="17" customHeight="1" x14ac:dyDescent="0.2"/>
    <row r="21" spans="1:23" ht="17" customHeight="1" x14ac:dyDescent="0.2"/>
    <row r="22" spans="1:23" ht="17" customHeight="1" x14ac:dyDescent="0.2"/>
    <row r="23" spans="1:23" ht="17" customHeight="1" x14ac:dyDescent="0.2"/>
    <row r="24" spans="1:23" ht="17" customHeight="1" x14ac:dyDescent="0.2"/>
    <row r="25" spans="1:23" ht="17" customHeight="1" x14ac:dyDescent="0.2"/>
    <row r="26" spans="1:23" ht="17" customHeight="1" x14ac:dyDescent="0.2"/>
    <row r="27" spans="1:23" ht="17" customHeight="1" x14ac:dyDescent="0.2"/>
    <row r="28" spans="1:23" ht="17" customHeight="1" x14ac:dyDescent="0.2"/>
    <row r="29" spans="1:23" ht="17" customHeight="1" x14ac:dyDescent="0.2"/>
    <row r="30" spans="1:23" ht="17" customHeight="1" x14ac:dyDescent="0.2"/>
    <row r="31" spans="1:23" ht="17" customHeight="1" x14ac:dyDescent="0.2"/>
    <row r="32" spans="1:23" ht="17" customHeight="1" x14ac:dyDescent="0.2"/>
    <row r="33" ht="17" customHeight="1" x14ac:dyDescent="0.2"/>
    <row r="34" ht="17" customHeight="1" x14ac:dyDescent="0.2"/>
    <row r="35" ht="17" customHeight="1" x14ac:dyDescent="0.2"/>
    <row r="36" ht="17" customHeight="1" x14ac:dyDescent="0.2"/>
    <row r="37" ht="17" customHeight="1" x14ac:dyDescent="0.2"/>
    <row r="38" ht="17" customHeight="1" x14ac:dyDescent="0.2"/>
    <row r="39" ht="17" customHeight="1" x14ac:dyDescent="0.2"/>
    <row r="40" ht="17" customHeight="1" x14ac:dyDescent="0.2"/>
    <row r="41" ht="17" customHeight="1" x14ac:dyDescent="0.2"/>
  </sheetData>
  <mergeCells count="33">
    <mergeCell ref="Q7:S7"/>
    <mergeCell ref="N7:P7"/>
    <mergeCell ref="K7:M7"/>
    <mergeCell ref="H7:J7"/>
    <mergeCell ref="N8:P8"/>
    <mergeCell ref="Q9:S9"/>
    <mergeCell ref="A9:G9"/>
    <mergeCell ref="H8:J8"/>
    <mergeCell ref="A10:G10"/>
    <mergeCell ref="A8:G8"/>
    <mergeCell ref="P3:Q3"/>
    <mergeCell ref="R3:S3"/>
    <mergeCell ref="H9:J9"/>
    <mergeCell ref="H10:J10"/>
    <mergeCell ref="K8:M8"/>
    <mergeCell ref="K9:M9"/>
    <mergeCell ref="Q10:S10"/>
    <mergeCell ref="H6:V6"/>
    <mergeCell ref="T7:V7"/>
    <mergeCell ref="T8:V8"/>
    <mergeCell ref="T9:V9"/>
    <mergeCell ref="T10:V10"/>
    <mergeCell ref="K10:M10"/>
    <mergeCell ref="N9:P9"/>
    <mergeCell ref="N10:P10"/>
    <mergeCell ref="Q8:S8"/>
    <mergeCell ref="P2:Q2"/>
    <mergeCell ref="R2:S2"/>
    <mergeCell ref="A1:C2"/>
    <mergeCell ref="D1:I2"/>
    <mergeCell ref="J1:O2"/>
    <mergeCell ref="P1:Q1"/>
    <mergeCell ref="R1:S1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V30"/>
  <sheetViews>
    <sheetView zoomScaleNormal="100" workbookViewId="0">
      <selection sqref="A1:C2"/>
    </sheetView>
  </sheetViews>
  <sheetFormatPr baseColWidth="10" defaultRowHeight="12.9" x14ac:dyDescent="0.2"/>
  <cols>
    <col min="1" max="7" width="5.25" customWidth="1"/>
    <col min="8" max="8" width="6.625" customWidth="1"/>
    <col min="9" max="19" width="5.25" customWidth="1"/>
    <col min="20" max="22" width="4.875" customWidth="1"/>
  </cols>
  <sheetData>
    <row r="1" spans="1:22" ht="13.6" x14ac:dyDescent="0.25">
      <c r="A1" s="185" t="str">
        <f>Coordonnées!A1</f>
        <v>Synthèse du Budget</v>
      </c>
      <c r="B1" s="148"/>
      <c r="C1" s="148"/>
      <c r="D1" s="144" t="str">
        <f>Coordonnées!D1</f>
        <v>Administration communale de</v>
      </c>
      <c r="E1" s="144"/>
      <c r="F1" s="144"/>
      <c r="G1" s="144"/>
      <c r="H1" s="144"/>
      <c r="I1" s="144"/>
      <c r="J1" s="142" t="str">
        <f>Coordonnées!J1</f>
        <v>BINCHE</v>
      </c>
      <c r="K1" s="142"/>
      <c r="L1" s="142"/>
      <c r="M1" s="142"/>
      <c r="N1" s="142"/>
      <c r="O1" s="142"/>
      <c r="P1" s="165" t="str">
        <f>Coordonnées!P1</f>
        <v>Code INS</v>
      </c>
      <c r="Q1" s="166"/>
      <c r="R1" s="161">
        <f>Coordonnées!R1</f>
        <v>58002</v>
      </c>
      <c r="S1" s="162"/>
    </row>
    <row r="2" spans="1:22" ht="13.6" x14ac:dyDescent="0.25">
      <c r="A2" s="149"/>
      <c r="B2" s="150"/>
      <c r="C2" s="150"/>
      <c r="D2" s="145"/>
      <c r="E2" s="145"/>
      <c r="F2" s="146"/>
      <c r="G2" s="146"/>
      <c r="H2" s="145"/>
      <c r="I2" s="145"/>
      <c r="J2" s="143"/>
      <c r="K2" s="143"/>
      <c r="L2" s="143"/>
      <c r="M2" s="143"/>
      <c r="N2" s="143"/>
      <c r="O2" s="143"/>
      <c r="P2" s="167" t="str">
        <f>Coordonnées!P2</f>
        <v>Exercice:</v>
      </c>
      <c r="Q2" s="168"/>
      <c r="R2" s="163">
        <f>Coordonnées!R2</f>
        <v>2024</v>
      </c>
      <c r="S2" s="164"/>
    </row>
    <row r="3" spans="1:22" x14ac:dyDescent="0.2">
      <c r="A3" s="86" t="str">
        <f>Coordonnées!A3</f>
        <v>Modèle officiel généré par l'application eComptes © SPW Intérieur et Action Sociale</v>
      </c>
      <c r="B3" s="16"/>
      <c r="C3" s="16"/>
      <c r="D3" s="16"/>
      <c r="E3" s="16"/>
      <c r="F3" s="30"/>
      <c r="G3" s="30"/>
      <c r="H3" s="28"/>
      <c r="I3" s="28"/>
      <c r="J3" s="29"/>
      <c r="K3" s="29"/>
      <c r="L3" s="29"/>
      <c r="M3" s="29"/>
      <c r="N3" s="28"/>
      <c r="O3" s="28"/>
      <c r="P3" s="139" t="str">
        <f>Coordonnées!P3</f>
        <v>Version:</v>
      </c>
      <c r="Q3" s="140"/>
      <c r="R3" s="169">
        <f>Coordonnées!R3</f>
        <v>1</v>
      </c>
      <c r="S3" s="170"/>
    </row>
    <row r="4" spans="1:22" ht="13.1" customHeight="1" x14ac:dyDescent="0.2">
      <c r="A4" s="38"/>
      <c r="B4" s="38"/>
      <c r="C4" s="38"/>
      <c r="D4" s="38"/>
      <c r="E4" s="38"/>
      <c r="F4" s="38"/>
      <c r="G4" s="3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22" ht="17" customHeight="1" x14ac:dyDescent="0.2">
      <c r="A5" s="3"/>
      <c r="B5" s="19"/>
      <c r="C5" s="19"/>
      <c r="D5" s="19"/>
      <c r="E5" s="19"/>
      <c r="L5" s="41"/>
      <c r="M5" s="41"/>
      <c r="N5" s="41"/>
      <c r="O5" s="41"/>
      <c r="P5" s="41"/>
      <c r="Q5" s="41"/>
      <c r="R5" s="40"/>
      <c r="S5" s="40"/>
    </row>
    <row r="6" spans="1:22" ht="18.350000000000001" customHeight="1" x14ac:dyDescent="0.2">
      <c r="A6" s="14"/>
      <c r="B6" s="19"/>
      <c r="C6" s="19"/>
      <c r="D6" s="19"/>
      <c r="E6" s="19"/>
      <c r="H6" s="238" t="s">
        <v>40</v>
      </c>
      <c r="I6" s="238"/>
      <c r="J6" s="238"/>
      <c r="K6" s="238"/>
      <c r="L6" s="238"/>
      <c r="M6" s="238"/>
      <c r="N6" s="238"/>
      <c r="O6" s="238"/>
      <c r="P6" s="238"/>
      <c r="Q6" s="238"/>
      <c r="R6" s="238"/>
      <c r="S6" s="238"/>
      <c r="T6" s="239"/>
      <c r="U6" s="239"/>
      <c r="V6" s="239"/>
    </row>
    <row r="7" spans="1:22" ht="18.350000000000001" customHeight="1" x14ac:dyDescent="0.2">
      <c r="A7" s="42"/>
      <c r="B7" s="45"/>
      <c r="C7" s="44"/>
      <c r="D7" s="44"/>
      <c r="E7" s="44"/>
      <c r="F7" s="44"/>
      <c r="G7" s="44"/>
      <c r="H7" s="240" t="str">
        <f>Coordonnées!$H$27</f>
        <v>Budget</v>
      </c>
      <c r="I7" s="240"/>
      <c r="J7" s="240"/>
      <c r="K7" s="240" t="str">
        <f>Coordonnées!$H$27</f>
        <v>Budget</v>
      </c>
      <c r="L7" s="240"/>
      <c r="M7" s="240"/>
      <c r="N7" s="240" t="str">
        <f>Coordonnées!$H$27</f>
        <v>Budget</v>
      </c>
      <c r="O7" s="240"/>
      <c r="P7" s="240"/>
      <c r="Q7" s="240" t="str">
        <f>Coordonnées!$H$27</f>
        <v>Budget</v>
      </c>
      <c r="R7" s="240"/>
      <c r="S7" s="240"/>
      <c r="T7" s="240" t="str">
        <f>Coordonnées!$H$27</f>
        <v>Budget</v>
      </c>
      <c r="U7" s="240"/>
      <c r="V7" s="240"/>
    </row>
    <row r="8" spans="1:22" ht="18.350000000000001" customHeight="1" x14ac:dyDescent="0.2">
      <c r="A8" s="42"/>
      <c r="B8" s="48"/>
      <c r="C8" s="44"/>
      <c r="D8" s="44"/>
      <c r="E8" s="44"/>
      <c r="F8" s="44"/>
      <c r="G8" s="44"/>
      <c r="H8" s="241" t="s">
        <v>91</v>
      </c>
      <c r="I8" s="242"/>
      <c r="J8" s="242"/>
      <c r="K8" s="242"/>
      <c r="L8" s="242"/>
      <c r="M8" s="242"/>
      <c r="N8" s="242"/>
      <c r="O8" s="242"/>
      <c r="P8" s="242"/>
      <c r="Q8" s="242"/>
      <c r="R8" s="242"/>
      <c r="S8" s="242"/>
      <c r="T8" s="243"/>
      <c r="U8" s="243"/>
      <c r="V8" s="244"/>
    </row>
    <row r="9" spans="1:22" ht="18.350000000000001" customHeight="1" x14ac:dyDescent="0.2">
      <c r="A9" s="234" t="s">
        <v>2</v>
      </c>
      <c r="B9" s="245"/>
      <c r="C9" s="234"/>
      <c r="D9" s="234"/>
      <c r="E9" s="234"/>
      <c r="F9" s="234"/>
      <c r="G9" s="234"/>
      <c r="H9" s="235">
        <f>K9-1</f>
        <v>2020</v>
      </c>
      <c r="I9" s="235"/>
      <c r="J9" s="235"/>
      <c r="K9" s="235">
        <f>N9-1</f>
        <v>2021</v>
      </c>
      <c r="L9" s="235"/>
      <c r="M9" s="235"/>
      <c r="N9" s="235">
        <f>Q9-1</f>
        <v>2022</v>
      </c>
      <c r="O9" s="235"/>
      <c r="P9" s="235"/>
      <c r="Q9" s="235">
        <f>T9-1</f>
        <v>2023</v>
      </c>
      <c r="R9" s="235"/>
      <c r="S9" s="235"/>
      <c r="T9" s="235">
        <f>R2</f>
        <v>2024</v>
      </c>
      <c r="U9" s="235"/>
      <c r="V9" s="235"/>
    </row>
    <row r="10" spans="1:22" ht="18.350000000000001" customHeight="1" x14ac:dyDescent="0.2">
      <c r="A10" s="236" t="s">
        <v>10</v>
      </c>
      <c r="B10" s="237"/>
      <c r="C10" s="237"/>
      <c r="D10" s="237"/>
      <c r="E10" s="237"/>
      <c r="F10" s="237"/>
      <c r="G10" s="237"/>
      <c r="H10" s="227">
        <v>15657750</v>
      </c>
      <c r="I10" s="228">
        <v>5512664.2599999998</v>
      </c>
      <c r="J10" s="229">
        <v>5512664.2599999998</v>
      </c>
      <c r="K10" s="227">
        <v>15452100</v>
      </c>
      <c r="L10" s="228">
        <v>5512664.2599999998</v>
      </c>
      <c r="M10" s="229">
        <v>5512664.2599999998</v>
      </c>
      <c r="N10" s="227">
        <v>15400145.560000001</v>
      </c>
      <c r="O10" s="228">
        <v>5512664.2599999998</v>
      </c>
      <c r="P10" s="229">
        <v>5512664.2599999998</v>
      </c>
      <c r="Q10" s="227">
        <v>17563850</v>
      </c>
      <c r="R10" s="228">
        <v>5512664.2599999998</v>
      </c>
      <c r="S10" s="229">
        <v>5512664.2599999998</v>
      </c>
      <c r="T10" s="227">
        <v>19489820</v>
      </c>
      <c r="U10" s="228">
        <v>5512664.2599999998</v>
      </c>
      <c r="V10" s="229">
        <v>5512664.2599999998</v>
      </c>
    </row>
    <row r="11" spans="1:22" ht="18.350000000000001" customHeight="1" x14ac:dyDescent="0.2">
      <c r="A11" s="218" t="s">
        <v>11</v>
      </c>
      <c r="B11" s="219"/>
      <c r="C11" s="219"/>
      <c r="D11" s="219"/>
      <c r="E11" s="219"/>
      <c r="F11" s="219"/>
      <c r="G11" s="219"/>
      <c r="H11" s="224">
        <v>5437119.5099999998</v>
      </c>
      <c r="I11" s="225">
        <v>2726342.74</v>
      </c>
      <c r="J11" s="226">
        <v>2726342.74</v>
      </c>
      <c r="K11" s="224">
        <v>5464801.9900000002</v>
      </c>
      <c r="L11" s="225">
        <v>2726342.74</v>
      </c>
      <c r="M11" s="226">
        <v>2726342.74</v>
      </c>
      <c r="N11" s="224">
        <v>5542962.6600000001</v>
      </c>
      <c r="O11" s="225">
        <v>2726342.74</v>
      </c>
      <c r="P11" s="226">
        <v>2726342.74</v>
      </c>
      <c r="Q11" s="224">
        <v>5911674.1500000004</v>
      </c>
      <c r="R11" s="225">
        <v>2726342.74</v>
      </c>
      <c r="S11" s="226">
        <v>2726342.74</v>
      </c>
      <c r="T11" s="224">
        <v>6500602.4400000004</v>
      </c>
      <c r="U11" s="225">
        <v>2726342.74</v>
      </c>
      <c r="V11" s="226">
        <v>2726342.74</v>
      </c>
    </row>
    <row r="12" spans="1:22" ht="18.350000000000001" customHeight="1" x14ac:dyDescent="0.2">
      <c r="A12" s="218" t="s">
        <v>12</v>
      </c>
      <c r="B12" s="219"/>
      <c r="C12" s="219"/>
      <c r="D12" s="219"/>
      <c r="E12" s="219"/>
      <c r="F12" s="219"/>
      <c r="G12" s="219"/>
      <c r="H12" s="224">
        <v>13228877.119999999</v>
      </c>
      <c r="I12" s="225">
        <v>4264832.04</v>
      </c>
      <c r="J12" s="226">
        <v>4264832.04</v>
      </c>
      <c r="K12" s="224">
        <v>13115444.310000001</v>
      </c>
      <c r="L12" s="225">
        <v>4264832.04</v>
      </c>
      <c r="M12" s="226">
        <v>4264832.04</v>
      </c>
      <c r="N12" s="224">
        <v>13120921.529999999</v>
      </c>
      <c r="O12" s="225">
        <v>4264832.04</v>
      </c>
      <c r="P12" s="226">
        <v>4264832.04</v>
      </c>
      <c r="Q12" s="224">
        <v>13988071.380000001</v>
      </c>
      <c r="R12" s="225">
        <v>4264832.04</v>
      </c>
      <c r="S12" s="226">
        <v>4264832.04</v>
      </c>
      <c r="T12" s="224">
        <v>14205424.25</v>
      </c>
      <c r="U12" s="225">
        <v>4264832.04</v>
      </c>
      <c r="V12" s="226">
        <v>4264832.04</v>
      </c>
    </row>
    <row r="13" spans="1:22" ht="18.350000000000001" customHeight="1" x14ac:dyDescent="0.2">
      <c r="A13" s="218" t="s">
        <v>13</v>
      </c>
      <c r="B13" s="219"/>
      <c r="C13" s="219"/>
      <c r="D13" s="219"/>
      <c r="E13" s="219"/>
      <c r="F13" s="219"/>
      <c r="G13" s="219"/>
      <c r="H13" s="224">
        <v>3843598.19</v>
      </c>
      <c r="I13" s="225">
        <v>41563.69</v>
      </c>
      <c r="J13" s="226">
        <v>41563.69</v>
      </c>
      <c r="K13" s="224">
        <v>3841248.52</v>
      </c>
      <c r="L13" s="225">
        <v>41563.69</v>
      </c>
      <c r="M13" s="226">
        <v>41563.69</v>
      </c>
      <c r="N13" s="224">
        <v>3889063.47</v>
      </c>
      <c r="O13" s="225">
        <v>41563.69</v>
      </c>
      <c r="P13" s="226">
        <v>41563.69</v>
      </c>
      <c r="Q13" s="224">
        <v>4260310.1100000003</v>
      </c>
      <c r="R13" s="225">
        <v>41563.69</v>
      </c>
      <c r="S13" s="226">
        <v>41563.69</v>
      </c>
      <c r="T13" s="224">
        <v>4375972.63</v>
      </c>
      <c r="U13" s="225">
        <v>41563.69</v>
      </c>
      <c r="V13" s="226">
        <v>41563.69</v>
      </c>
    </row>
    <row r="14" spans="1:22" ht="18.350000000000001" customHeight="1" thickBot="1" x14ac:dyDescent="0.25">
      <c r="A14" s="203" t="s">
        <v>45</v>
      </c>
      <c r="B14" s="204"/>
      <c r="C14" s="204"/>
      <c r="D14" s="204"/>
      <c r="E14" s="204"/>
      <c r="F14" s="204"/>
      <c r="G14" s="204"/>
      <c r="H14" s="206">
        <v>0</v>
      </c>
      <c r="I14" s="207">
        <v>0</v>
      </c>
      <c r="J14" s="208">
        <v>0</v>
      </c>
      <c r="K14" s="206">
        <v>0</v>
      </c>
      <c r="L14" s="207">
        <v>0</v>
      </c>
      <c r="M14" s="208">
        <v>0</v>
      </c>
      <c r="N14" s="206">
        <v>0</v>
      </c>
      <c r="O14" s="207">
        <v>0</v>
      </c>
      <c r="P14" s="208">
        <v>0</v>
      </c>
      <c r="Q14" s="206">
        <v>208000</v>
      </c>
      <c r="R14" s="207">
        <v>0</v>
      </c>
      <c r="S14" s="208">
        <v>0</v>
      </c>
      <c r="T14" s="206">
        <v>0</v>
      </c>
      <c r="U14" s="207">
        <v>0</v>
      </c>
      <c r="V14" s="208">
        <v>0</v>
      </c>
    </row>
    <row r="15" spans="1:22" ht="18.350000000000001" customHeight="1" thickBot="1" x14ac:dyDescent="0.25">
      <c r="A15" s="196" t="s">
        <v>66</v>
      </c>
      <c r="B15" s="197"/>
      <c r="C15" s="197"/>
      <c r="D15" s="197"/>
      <c r="E15" s="197"/>
      <c r="F15" s="197"/>
      <c r="G15" s="197"/>
      <c r="H15" s="215">
        <f>SUM(H10:H14)</f>
        <v>38167344.819999993</v>
      </c>
      <c r="I15" s="216"/>
      <c r="J15" s="217"/>
      <c r="K15" s="216">
        <f>SUM(K10:K14)</f>
        <v>37873594.820000008</v>
      </c>
      <c r="L15" s="216"/>
      <c r="M15" s="216"/>
      <c r="N15" s="215">
        <f>SUM(N10:N14)</f>
        <v>37953093.219999999</v>
      </c>
      <c r="O15" s="216"/>
      <c r="P15" s="217"/>
      <c r="Q15" s="216">
        <f>SUM(Q10:Q14)</f>
        <v>41931905.640000001</v>
      </c>
      <c r="R15" s="216"/>
      <c r="S15" s="217"/>
      <c r="T15" s="216">
        <f>SUM(T10:T14)</f>
        <v>44571819.32</v>
      </c>
      <c r="U15" s="216"/>
      <c r="V15" s="217"/>
    </row>
    <row r="16" spans="1:22" ht="18.350000000000001" customHeight="1" x14ac:dyDescent="0.2">
      <c r="A16" s="218" t="s">
        <v>27</v>
      </c>
      <c r="B16" s="219"/>
      <c r="C16" s="219"/>
      <c r="D16" s="219"/>
      <c r="E16" s="219"/>
      <c r="F16" s="219"/>
      <c r="G16" s="219"/>
      <c r="H16" s="221">
        <v>435000</v>
      </c>
      <c r="I16" s="222">
        <v>1521059.02</v>
      </c>
      <c r="J16" s="223">
        <v>2351270.66</v>
      </c>
      <c r="K16" s="221">
        <v>829048.05</v>
      </c>
      <c r="L16" s="222">
        <v>1659060.83</v>
      </c>
      <c r="M16" s="223">
        <v>1521059.02</v>
      </c>
      <c r="N16" s="221">
        <v>1106873.8400000001</v>
      </c>
      <c r="O16" s="222">
        <v>2230351.92</v>
      </c>
      <c r="P16" s="223">
        <v>1659060.83</v>
      </c>
      <c r="Q16" s="221">
        <v>1618735.83</v>
      </c>
      <c r="R16" s="222">
        <v>2351270.66</v>
      </c>
      <c r="S16" s="223">
        <v>2230351.92</v>
      </c>
      <c r="T16" s="221">
        <v>1351602</v>
      </c>
      <c r="U16" s="222">
        <v>2351270.66</v>
      </c>
      <c r="V16" s="223">
        <v>2230351.92</v>
      </c>
    </row>
    <row r="17" spans="1:22" ht="18.350000000000001" customHeight="1" thickBot="1" x14ac:dyDescent="0.25">
      <c r="A17" s="203" t="s">
        <v>3</v>
      </c>
      <c r="B17" s="204"/>
      <c r="C17" s="204"/>
      <c r="D17" s="204"/>
      <c r="E17" s="204"/>
      <c r="F17" s="204"/>
      <c r="G17" s="204"/>
      <c r="H17" s="206">
        <v>1700000</v>
      </c>
      <c r="I17" s="207">
        <v>1192323.53</v>
      </c>
      <c r="J17" s="208">
        <v>824300.6</v>
      </c>
      <c r="K17" s="206">
        <v>1000000</v>
      </c>
      <c r="L17" s="207">
        <v>4295659.8600000003</v>
      </c>
      <c r="M17" s="208">
        <v>1192323.53</v>
      </c>
      <c r="N17" s="206">
        <v>1800000</v>
      </c>
      <c r="O17" s="207">
        <v>1045347.08</v>
      </c>
      <c r="P17" s="208">
        <v>4295659.8600000003</v>
      </c>
      <c r="Q17" s="206">
        <v>800000</v>
      </c>
      <c r="R17" s="207">
        <v>824300.6</v>
      </c>
      <c r="S17" s="208">
        <v>1045347.08</v>
      </c>
      <c r="T17" s="206">
        <v>2000000</v>
      </c>
      <c r="U17" s="207">
        <v>824300.6</v>
      </c>
      <c r="V17" s="208">
        <v>1045347.08</v>
      </c>
    </row>
    <row r="18" spans="1:22" ht="18.350000000000001" customHeight="1" thickBot="1" x14ac:dyDescent="0.25">
      <c r="A18" s="209" t="s">
        <v>67</v>
      </c>
      <c r="B18" s="210"/>
      <c r="C18" s="210"/>
      <c r="D18" s="210"/>
      <c r="E18" s="210"/>
      <c r="F18" s="210"/>
      <c r="G18" s="210"/>
      <c r="H18" s="212">
        <f>SUM(H15:H17)</f>
        <v>40302344.819999993</v>
      </c>
      <c r="I18" s="213"/>
      <c r="J18" s="214"/>
      <c r="K18" s="213">
        <f>SUM(K15:K17)</f>
        <v>39702642.870000005</v>
      </c>
      <c r="L18" s="213"/>
      <c r="M18" s="213"/>
      <c r="N18" s="212">
        <f>SUM(N15:N17)</f>
        <v>40859967.060000002</v>
      </c>
      <c r="O18" s="213"/>
      <c r="P18" s="214"/>
      <c r="Q18" s="212">
        <f>SUM(Q15:Q17)</f>
        <v>44350641.469999999</v>
      </c>
      <c r="R18" s="213"/>
      <c r="S18" s="214"/>
      <c r="T18" s="212">
        <f>SUM(T15:T17)</f>
        <v>47923421.32</v>
      </c>
      <c r="U18" s="213"/>
      <c r="V18" s="214"/>
    </row>
    <row r="19" spans="1:22" s="76" customFormat="1" ht="28.2" customHeight="1" x14ac:dyDescent="0.2">
      <c r="A19" s="88" t="s">
        <v>65</v>
      </c>
      <c r="B19" s="89"/>
      <c r="C19" s="89"/>
      <c r="D19" s="89"/>
      <c r="E19" s="89"/>
      <c r="H19" s="90"/>
      <c r="I19" s="90"/>
      <c r="J19" s="90"/>
      <c r="K19" s="90"/>
      <c r="L19" s="91"/>
      <c r="M19" s="91"/>
      <c r="N19" s="91"/>
      <c r="O19" s="91"/>
      <c r="P19" s="91"/>
      <c r="Q19" s="91"/>
      <c r="R19" s="91"/>
      <c r="S19" s="91"/>
    </row>
    <row r="20" spans="1:22" ht="18.350000000000001" customHeight="1" x14ac:dyDescent="0.2">
      <c r="A20" s="43"/>
      <c r="B20" s="44"/>
      <c r="C20" s="44"/>
      <c r="D20" s="44"/>
      <c r="E20" s="44"/>
      <c r="F20" s="44"/>
      <c r="G20" s="44"/>
      <c r="H20" s="230" t="s">
        <v>92</v>
      </c>
      <c r="I20" s="231"/>
      <c r="J20" s="231"/>
      <c r="K20" s="231"/>
      <c r="L20" s="231"/>
      <c r="M20" s="231"/>
      <c r="N20" s="231"/>
      <c r="O20" s="231"/>
      <c r="P20" s="231"/>
      <c r="Q20" s="231"/>
      <c r="R20" s="231"/>
      <c r="S20" s="231"/>
      <c r="T20" s="232"/>
      <c r="U20" s="232"/>
      <c r="V20" s="233"/>
    </row>
    <row r="21" spans="1:22" ht="18.350000000000001" customHeight="1" x14ac:dyDescent="0.2">
      <c r="A21" s="234" t="s">
        <v>2</v>
      </c>
      <c r="B21" s="234"/>
      <c r="C21" s="234"/>
      <c r="D21" s="234"/>
      <c r="E21" s="234"/>
      <c r="F21" s="234"/>
      <c r="G21" s="234"/>
      <c r="H21" s="235">
        <f>K21-1</f>
        <v>2020</v>
      </c>
      <c r="I21" s="235"/>
      <c r="J21" s="235"/>
      <c r="K21" s="235">
        <f>N21-1</f>
        <v>2021</v>
      </c>
      <c r="L21" s="235"/>
      <c r="M21" s="235"/>
      <c r="N21" s="235">
        <f>Q21-1</f>
        <v>2022</v>
      </c>
      <c r="O21" s="235"/>
      <c r="P21" s="235"/>
      <c r="Q21" s="235">
        <f>T21-1</f>
        <v>2023</v>
      </c>
      <c r="R21" s="235"/>
      <c r="S21" s="235"/>
      <c r="T21" s="235">
        <f>R2</f>
        <v>2024</v>
      </c>
      <c r="U21" s="235"/>
      <c r="V21" s="235"/>
    </row>
    <row r="22" spans="1:22" ht="18.350000000000001" customHeight="1" x14ac:dyDescent="0.2">
      <c r="A22" s="218" t="s">
        <v>14</v>
      </c>
      <c r="B22" s="219"/>
      <c r="C22" s="219"/>
      <c r="D22" s="219"/>
      <c r="E22" s="219"/>
      <c r="F22" s="219"/>
      <c r="G22" s="220"/>
      <c r="H22" s="227">
        <v>1012297.96</v>
      </c>
      <c r="I22" s="228">
        <v>373432.17</v>
      </c>
      <c r="J22" s="229">
        <v>697745.74</v>
      </c>
      <c r="K22" s="227">
        <v>829538.43</v>
      </c>
      <c r="L22" s="228">
        <v>373432.17</v>
      </c>
      <c r="M22" s="229">
        <v>697745.74</v>
      </c>
      <c r="N22" s="227">
        <v>909333.92</v>
      </c>
      <c r="O22" s="228">
        <v>373432.17</v>
      </c>
      <c r="P22" s="229">
        <v>697745.74</v>
      </c>
      <c r="Q22" s="227">
        <v>1076218.55</v>
      </c>
      <c r="R22" s="228">
        <v>373432.17</v>
      </c>
      <c r="S22" s="229">
        <v>697745.74</v>
      </c>
      <c r="T22" s="227">
        <v>1097703.06</v>
      </c>
      <c r="U22" s="228">
        <v>373432.17</v>
      </c>
      <c r="V22" s="229">
        <v>697745.74</v>
      </c>
    </row>
    <row r="23" spans="1:22" ht="18.350000000000001" customHeight="1" x14ac:dyDescent="0.2">
      <c r="A23" s="218" t="s">
        <v>12</v>
      </c>
      <c r="B23" s="219"/>
      <c r="C23" s="219"/>
      <c r="D23" s="219"/>
      <c r="E23" s="219"/>
      <c r="F23" s="219"/>
      <c r="G23" s="220"/>
      <c r="H23" s="224">
        <v>36133881.969999999</v>
      </c>
      <c r="I23" s="225">
        <v>12728583.199999999</v>
      </c>
      <c r="J23" s="226">
        <v>13240574.68</v>
      </c>
      <c r="K23" s="224">
        <v>36442035.189999998</v>
      </c>
      <c r="L23" s="225">
        <v>12728583.199999999</v>
      </c>
      <c r="M23" s="226">
        <v>13240574.68</v>
      </c>
      <c r="N23" s="224">
        <v>37226472.619999997</v>
      </c>
      <c r="O23" s="225">
        <v>12728583.199999999</v>
      </c>
      <c r="P23" s="226">
        <v>13240574.68</v>
      </c>
      <c r="Q23" s="224">
        <v>43418441.850000001</v>
      </c>
      <c r="R23" s="225">
        <v>12728583.199999999</v>
      </c>
      <c r="S23" s="226">
        <v>13240574.68</v>
      </c>
      <c r="T23" s="224">
        <v>43280452.460000001</v>
      </c>
      <c r="U23" s="225">
        <v>12728583.199999999</v>
      </c>
      <c r="V23" s="226">
        <v>13240574.68</v>
      </c>
    </row>
    <row r="24" spans="1:22" ht="18.350000000000001" customHeight="1" x14ac:dyDescent="0.2">
      <c r="A24" s="218" t="s">
        <v>13</v>
      </c>
      <c r="B24" s="219"/>
      <c r="C24" s="219"/>
      <c r="D24" s="219"/>
      <c r="E24" s="219"/>
      <c r="F24" s="219"/>
      <c r="G24" s="220"/>
      <c r="H24" s="224">
        <v>1266798.27</v>
      </c>
      <c r="I24" s="225">
        <v>548784.99</v>
      </c>
      <c r="J24" s="226">
        <v>408005.67</v>
      </c>
      <c r="K24" s="224">
        <v>1251202.75</v>
      </c>
      <c r="L24" s="225">
        <v>548784.99</v>
      </c>
      <c r="M24" s="226">
        <v>408005.67</v>
      </c>
      <c r="N24" s="224">
        <v>1231939.96</v>
      </c>
      <c r="O24" s="225">
        <v>548784.99</v>
      </c>
      <c r="P24" s="226">
        <v>408005.67</v>
      </c>
      <c r="Q24" s="224">
        <v>1234034.8799999999</v>
      </c>
      <c r="R24" s="225">
        <v>548784.99</v>
      </c>
      <c r="S24" s="226">
        <v>408005.67</v>
      </c>
      <c r="T24" s="224">
        <v>1307239.8700000001</v>
      </c>
      <c r="U24" s="225">
        <v>548784.99</v>
      </c>
      <c r="V24" s="226">
        <v>408005.67</v>
      </c>
    </row>
    <row r="25" spans="1:22" ht="18.350000000000001" customHeight="1" thickBot="1" x14ac:dyDescent="0.25">
      <c r="A25" s="203" t="s">
        <v>3</v>
      </c>
      <c r="B25" s="204"/>
      <c r="C25" s="204"/>
      <c r="D25" s="204"/>
      <c r="E25" s="204"/>
      <c r="F25" s="204"/>
      <c r="G25" s="205"/>
      <c r="H25" s="206">
        <v>0</v>
      </c>
      <c r="I25" s="207">
        <v>0</v>
      </c>
      <c r="J25" s="208">
        <v>0</v>
      </c>
      <c r="K25" s="206">
        <v>0</v>
      </c>
      <c r="L25" s="207">
        <v>0</v>
      </c>
      <c r="M25" s="208">
        <v>0</v>
      </c>
      <c r="N25" s="206">
        <v>0</v>
      </c>
      <c r="O25" s="207">
        <v>0</v>
      </c>
      <c r="P25" s="208">
        <v>0</v>
      </c>
      <c r="Q25" s="206">
        <v>0</v>
      </c>
      <c r="R25" s="207">
        <v>0</v>
      </c>
      <c r="S25" s="208">
        <v>0</v>
      </c>
      <c r="T25" s="206">
        <v>700000</v>
      </c>
      <c r="U25" s="207">
        <v>0</v>
      </c>
      <c r="V25" s="208">
        <v>0</v>
      </c>
    </row>
    <row r="26" spans="1:22" ht="18.350000000000001" customHeight="1" thickBot="1" x14ac:dyDescent="0.25">
      <c r="A26" s="196" t="s">
        <v>66</v>
      </c>
      <c r="B26" s="197"/>
      <c r="C26" s="197"/>
      <c r="D26" s="197"/>
      <c r="E26" s="197"/>
      <c r="F26" s="197"/>
      <c r="G26" s="198"/>
      <c r="H26" s="215">
        <f>SUM(H22:H25)</f>
        <v>38412978.200000003</v>
      </c>
      <c r="I26" s="216"/>
      <c r="J26" s="216"/>
      <c r="K26" s="215">
        <f>SUM(K22:K25)</f>
        <v>38522776.369999997</v>
      </c>
      <c r="L26" s="216"/>
      <c r="M26" s="217"/>
      <c r="N26" s="216">
        <f>SUM(N22:N25)</f>
        <v>39367746.5</v>
      </c>
      <c r="O26" s="216"/>
      <c r="P26" s="216"/>
      <c r="Q26" s="215">
        <f>SUM(Q22:Q25)</f>
        <v>45728695.280000001</v>
      </c>
      <c r="R26" s="216"/>
      <c r="S26" s="217"/>
      <c r="T26" s="215">
        <f>SUM(T22:T25)</f>
        <v>46385395.390000001</v>
      </c>
      <c r="U26" s="216"/>
      <c r="V26" s="217"/>
    </row>
    <row r="27" spans="1:22" ht="18.350000000000001" customHeight="1" x14ac:dyDescent="0.2">
      <c r="A27" s="218" t="s">
        <v>27</v>
      </c>
      <c r="B27" s="219"/>
      <c r="C27" s="219"/>
      <c r="D27" s="219"/>
      <c r="E27" s="219"/>
      <c r="F27" s="219"/>
      <c r="G27" s="220"/>
      <c r="H27" s="221">
        <v>7907590.46</v>
      </c>
      <c r="I27" s="222">
        <v>6001218.2883333303</v>
      </c>
      <c r="J27" s="223">
        <v>5811470.0833333302</v>
      </c>
      <c r="K27" s="221">
        <v>6548575.0599999996</v>
      </c>
      <c r="L27" s="222">
        <v>6001218.2883333303</v>
      </c>
      <c r="M27" s="223">
        <v>5811470.0833333302</v>
      </c>
      <c r="N27" s="221">
        <v>6214546.1500000004</v>
      </c>
      <c r="O27" s="222">
        <v>6001218.2883333303</v>
      </c>
      <c r="P27" s="223">
        <v>5811470.0833333302</v>
      </c>
      <c r="Q27" s="221">
        <v>6471135.6200000001</v>
      </c>
      <c r="R27" s="222">
        <v>6001218.2883333303</v>
      </c>
      <c r="S27" s="223">
        <v>5811470.0833333302</v>
      </c>
      <c r="T27" s="221">
        <v>7122189.6699999999</v>
      </c>
      <c r="U27" s="222">
        <v>6001218.2883333303</v>
      </c>
      <c r="V27" s="223">
        <v>5811470.0833333302</v>
      </c>
    </row>
    <row r="28" spans="1:22" ht="18.350000000000001" customHeight="1" thickBot="1" x14ac:dyDescent="0.25">
      <c r="A28" s="203" t="s">
        <v>3</v>
      </c>
      <c r="B28" s="204"/>
      <c r="C28" s="204"/>
      <c r="D28" s="204"/>
      <c r="E28" s="204"/>
      <c r="F28" s="204"/>
      <c r="G28" s="205"/>
      <c r="H28" s="206">
        <v>0</v>
      </c>
      <c r="I28" s="207">
        <v>0</v>
      </c>
      <c r="J28" s="208">
        <v>0</v>
      </c>
      <c r="K28" s="206">
        <v>0</v>
      </c>
      <c r="L28" s="207">
        <v>0</v>
      </c>
      <c r="M28" s="208">
        <v>0</v>
      </c>
      <c r="N28" s="206">
        <v>0</v>
      </c>
      <c r="O28" s="207">
        <v>0</v>
      </c>
      <c r="P28" s="208">
        <v>0</v>
      </c>
      <c r="Q28" s="206">
        <v>0</v>
      </c>
      <c r="R28" s="207">
        <v>0</v>
      </c>
      <c r="S28" s="208">
        <v>0</v>
      </c>
      <c r="T28" s="206">
        <v>0</v>
      </c>
      <c r="U28" s="207">
        <v>0</v>
      </c>
      <c r="V28" s="208">
        <v>0</v>
      </c>
    </row>
    <row r="29" spans="1:22" ht="18.350000000000001" customHeight="1" thickBot="1" x14ac:dyDescent="0.25">
      <c r="A29" s="209" t="s">
        <v>67</v>
      </c>
      <c r="B29" s="210"/>
      <c r="C29" s="210"/>
      <c r="D29" s="210"/>
      <c r="E29" s="210"/>
      <c r="F29" s="210"/>
      <c r="G29" s="211"/>
      <c r="H29" s="212">
        <f>SUM(H26:H28)</f>
        <v>46320568.660000004</v>
      </c>
      <c r="I29" s="213"/>
      <c r="J29" s="213"/>
      <c r="K29" s="212">
        <f>SUM(K26:K28)</f>
        <v>45071351.43</v>
      </c>
      <c r="L29" s="213"/>
      <c r="M29" s="214"/>
      <c r="N29" s="213">
        <f>SUM(N26:N28)</f>
        <v>45582292.649999999</v>
      </c>
      <c r="O29" s="213"/>
      <c r="P29" s="213"/>
      <c r="Q29" s="212">
        <f>SUM(Q26:Q28)</f>
        <v>52199830.899999999</v>
      </c>
      <c r="R29" s="213"/>
      <c r="S29" s="214"/>
      <c r="T29" s="212">
        <f>SUM(T26:T28)</f>
        <v>53507585.060000002</v>
      </c>
      <c r="U29" s="213"/>
      <c r="V29" s="214"/>
    </row>
    <row r="30" spans="1:22" ht="17" customHeight="1" x14ac:dyDescent="0.2">
      <c r="A30" s="56" t="s">
        <v>65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</row>
  </sheetData>
  <protectedRanges>
    <protectedRange sqref="H10:H14 K10:K14 N10:N14 Q10:Q14 T10:T14" name="Plage1"/>
    <protectedRange sqref="Q16:Q17 N16:N17 K16:K17 H16:H17 T16:T17" name="Plage2"/>
    <protectedRange sqref="H22:H25 K22:K25 N22:N25 Q22:Q25 T22:T25" name="Plage5"/>
    <protectedRange sqref="T27:T28 Q27:Q28 N27:N28 K27:K28 H27:H28" name="Plage6"/>
  </protectedRanges>
  <mergeCells count="131">
    <mergeCell ref="A1:C2"/>
    <mergeCell ref="D1:I2"/>
    <mergeCell ref="J1:O2"/>
    <mergeCell ref="P1:Q1"/>
    <mergeCell ref="R1:S1"/>
    <mergeCell ref="P2:Q2"/>
    <mergeCell ref="R2:S2"/>
    <mergeCell ref="P3:Q3"/>
    <mergeCell ref="R3:S3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H20:V20"/>
    <mergeCell ref="A18:G18"/>
    <mergeCell ref="H18:J18"/>
    <mergeCell ref="K18:M18"/>
    <mergeCell ref="N18:P18"/>
    <mergeCell ref="Q18:S18"/>
    <mergeCell ref="T18:V18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  <mergeCell ref="A29:G29"/>
    <mergeCell ref="H29:J29"/>
    <mergeCell ref="K29:M29"/>
    <mergeCell ref="N29:P29"/>
    <mergeCell ref="Q29:S29"/>
    <mergeCell ref="T29:V29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V31"/>
  <sheetViews>
    <sheetView zoomScaleNormal="100" workbookViewId="0">
      <selection sqref="A1:C2"/>
    </sheetView>
  </sheetViews>
  <sheetFormatPr baseColWidth="10" defaultRowHeight="12.9" x14ac:dyDescent="0.2"/>
  <cols>
    <col min="1" max="7" width="5.25" customWidth="1"/>
    <col min="8" max="8" width="6.625" customWidth="1"/>
    <col min="9" max="19" width="5.25" customWidth="1"/>
    <col min="20" max="22" width="4.875" customWidth="1"/>
  </cols>
  <sheetData>
    <row r="1" spans="1:22" ht="13.6" x14ac:dyDescent="0.25">
      <c r="A1" s="185" t="str">
        <f>Coordonnées!A1</f>
        <v>Synthèse du Budget</v>
      </c>
      <c r="B1" s="148"/>
      <c r="C1" s="148"/>
      <c r="D1" s="144" t="str">
        <f>Coordonnées!D1</f>
        <v>Administration communale de</v>
      </c>
      <c r="E1" s="144"/>
      <c r="F1" s="144"/>
      <c r="G1" s="144"/>
      <c r="H1" s="144"/>
      <c r="I1" s="144"/>
      <c r="J1" s="142" t="str">
        <f>Coordonnées!J1</f>
        <v>BINCHE</v>
      </c>
      <c r="K1" s="142"/>
      <c r="L1" s="142"/>
      <c r="M1" s="142"/>
      <c r="N1" s="142"/>
      <c r="O1" s="142"/>
      <c r="P1" s="165" t="str">
        <f>Coordonnées!P1</f>
        <v>Code INS</v>
      </c>
      <c r="Q1" s="166"/>
      <c r="R1" s="161">
        <f>Coordonnées!R1</f>
        <v>58002</v>
      </c>
      <c r="S1" s="162"/>
    </row>
    <row r="2" spans="1:22" ht="13.6" x14ac:dyDescent="0.25">
      <c r="A2" s="149"/>
      <c r="B2" s="150"/>
      <c r="C2" s="150"/>
      <c r="D2" s="145"/>
      <c r="E2" s="145"/>
      <c r="F2" s="146"/>
      <c r="G2" s="146"/>
      <c r="H2" s="145"/>
      <c r="I2" s="145"/>
      <c r="J2" s="143"/>
      <c r="K2" s="143"/>
      <c r="L2" s="143"/>
      <c r="M2" s="143"/>
      <c r="N2" s="143"/>
      <c r="O2" s="143"/>
      <c r="P2" s="167" t="str">
        <f>Coordonnées!P2</f>
        <v>Exercice:</v>
      </c>
      <c r="Q2" s="168"/>
      <c r="R2" s="163">
        <f>Coordonnées!R2</f>
        <v>2024</v>
      </c>
      <c r="S2" s="164"/>
    </row>
    <row r="3" spans="1:22" x14ac:dyDescent="0.2">
      <c r="A3" s="86" t="str">
        <f>Coordonnées!A3</f>
        <v>Modèle officiel généré par l'application eComptes © SPW Intérieur et Action Sociale</v>
      </c>
      <c r="B3" s="16"/>
      <c r="C3" s="16"/>
      <c r="D3" s="16"/>
      <c r="E3" s="16"/>
      <c r="F3" s="30"/>
      <c r="G3" s="30"/>
      <c r="H3" s="28"/>
      <c r="I3" s="28"/>
      <c r="J3" s="29"/>
      <c r="K3" s="29"/>
      <c r="L3" s="29"/>
      <c r="M3" s="29"/>
      <c r="N3" s="28"/>
      <c r="O3" s="28"/>
      <c r="P3" s="139" t="str">
        <f>Coordonnées!P3</f>
        <v>Version:</v>
      </c>
      <c r="Q3" s="140"/>
      <c r="R3" s="169">
        <f>Coordonnées!R3</f>
        <v>1</v>
      </c>
      <c r="S3" s="170"/>
    </row>
    <row r="4" spans="1:22" ht="13.1" customHeight="1" x14ac:dyDescent="0.2">
      <c r="A4" s="38"/>
      <c r="B4" s="38"/>
      <c r="C4" s="38"/>
      <c r="D4" s="38"/>
      <c r="E4" s="38"/>
      <c r="F4" s="38"/>
      <c r="G4" s="3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22" ht="17" customHeight="1" x14ac:dyDescent="0.2">
      <c r="A5" s="3"/>
      <c r="B5" s="19"/>
      <c r="C5" s="19"/>
      <c r="D5" s="19"/>
      <c r="E5" s="19"/>
      <c r="L5" s="41"/>
      <c r="M5" s="41"/>
      <c r="N5" s="41"/>
      <c r="O5" s="41"/>
      <c r="P5" s="41"/>
      <c r="Q5" s="41"/>
      <c r="R5" s="40"/>
      <c r="S5" s="40"/>
    </row>
    <row r="6" spans="1:22" ht="18.350000000000001" customHeight="1" x14ac:dyDescent="0.2">
      <c r="A6" s="14"/>
      <c r="B6" s="19"/>
      <c r="C6" s="19"/>
      <c r="D6" s="19"/>
      <c r="E6" s="19"/>
      <c r="H6" s="238" t="s">
        <v>42</v>
      </c>
      <c r="I6" s="238"/>
      <c r="J6" s="238"/>
      <c r="K6" s="238"/>
      <c r="L6" s="238"/>
      <c r="M6" s="238"/>
      <c r="N6" s="238"/>
      <c r="O6" s="238"/>
      <c r="P6" s="238"/>
      <c r="Q6" s="238"/>
      <c r="R6" s="238"/>
      <c r="S6" s="238"/>
      <c r="T6" s="239"/>
      <c r="U6" s="239"/>
      <c r="V6" s="239"/>
    </row>
    <row r="7" spans="1:22" ht="18.350000000000001" customHeight="1" x14ac:dyDescent="0.2">
      <c r="A7" s="42"/>
      <c r="B7" s="45"/>
      <c r="C7" s="44"/>
      <c r="D7" s="44"/>
      <c r="E7" s="44"/>
      <c r="F7" s="44"/>
      <c r="G7" s="44"/>
      <c r="H7" s="240" t="str">
        <f>Coordonnées!$H$27</f>
        <v>Budget</v>
      </c>
      <c r="I7" s="240"/>
      <c r="J7" s="240"/>
      <c r="K7" s="240" t="str">
        <f>Coordonnées!$H$27</f>
        <v>Budget</v>
      </c>
      <c r="L7" s="240"/>
      <c r="M7" s="240"/>
      <c r="N7" s="240" t="str">
        <f>Coordonnées!$H$27</f>
        <v>Budget</v>
      </c>
      <c r="O7" s="240"/>
      <c r="P7" s="240"/>
      <c r="Q7" s="240" t="str">
        <f>Coordonnées!$H$27</f>
        <v>Budget</v>
      </c>
      <c r="R7" s="240"/>
      <c r="S7" s="240"/>
      <c r="T7" s="240" t="str">
        <f>Coordonnées!$H$27</f>
        <v>Budget</v>
      </c>
      <c r="U7" s="240"/>
      <c r="V7" s="240"/>
    </row>
    <row r="8" spans="1:22" ht="18.350000000000001" customHeight="1" x14ac:dyDescent="0.2">
      <c r="A8" s="42"/>
      <c r="B8" s="48"/>
      <c r="C8" s="44"/>
      <c r="D8" s="44"/>
      <c r="E8" s="44"/>
      <c r="F8" s="44"/>
      <c r="G8" s="44"/>
      <c r="H8" s="241" t="s">
        <v>93</v>
      </c>
      <c r="I8" s="242"/>
      <c r="J8" s="242"/>
      <c r="K8" s="242"/>
      <c r="L8" s="242"/>
      <c r="M8" s="242"/>
      <c r="N8" s="242"/>
      <c r="O8" s="242"/>
      <c r="P8" s="242"/>
      <c r="Q8" s="242"/>
      <c r="R8" s="242"/>
      <c r="S8" s="242"/>
      <c r="T8" s="243"/>
      <c r="U8" s="243"/>
      <c r="V8" s="244"/>
    </row>
    <row r="9" spans="1:22" ht="18.350000000000001" customHeight="1" x14ac:dyDescent="0.2">
      <c r="A9" s="234" t="s">
        <v>2</v>
      </c>
      <c r="B9" s="245"/>
      <c r="C9" s="234"/>
      <c r="D9" s="234"/>
      <c r="E9" s="234"/>
      <c r="F9" s="234"/>
      <c r="G9" s="234"/>
      <c r="H9" s="235">
        <f>K9-1</f>
        <v>2020</v>
      </c>
      <c r="I9" s="235"/>
      <c r="J9" s="235"/>
      <c r="K9" s="235">
        <f>N9-1</f>
        <v>2021</v>
      </c>
      <c r="L9" s="235"/>
      <c r="M9" s="235"/>
      <c r="N9" s="235">
        <f>Q9-1</f>
        <v>2022</v>
      </c>
      <c r="O9" s="235"/>
      <c r="P9" s="235"/>
      <c r="Q9" s="235">
        <f>T9-1</f>
        <v>2023</v>
      </c>
      <c r="R9" s="235"/>
      <c r="S9" s="235"/>
      <c r="T9" s="235">
        <f>R2</f>
        <v>2024</v>
      </c>
      <c r="U9" s="235"/>
      <c r="V9" s="235"/>
    </row>
    <row r="10" spans="1:22" ht="18.350000000000001" customHeight="1" x14ac:dyDescent="0.2">
      <c r="A10" s="236" t="s">
        <v>12</v>
      </c>
      <c r="B10" s="237"/>
      <c r="C10" s="237"/>
      <c r="D10" s="237"/>
      <c r="E10" s="237"/>
      <c r="F10" s="237"/>
      <c r="G10" s="237"/>
      <c r="H10" s="227">
        <v>0</v>
      </c>
      <c r="I10" s="228">
        <v>5512664.2599999998</v>
      </c>
      <c r="J10" s="229">
        <v>5512664.2599999998</v>
      </c>
      <c r="K10" s="227">
        <v>0</v>
      </c>
      <c r="L10" s="228">
        <v>5512664.2599999998</v>
      </c>
      <c r="M10" s="229">
        <v>5512664.2599999998</v>
      </c>
      <c r="N10" s="227">
        <v>0</v>
      </c>
      <c r="O10" s="228">
        <v>5512664.2599999998</v>
      </c>
      <c r="P10" s="229">
        <v>5512664.2599999998</v>
      </c>
      <c r="Q10" s="227">
        <v>0</v>
      </c>
      <c r="R10" s="228">
        <v>5512664.2599999998</v>
      </c>
      <c r="S10" s="229">
        <v>5512664.2599999998</v>
      </c>
      <c r="T10" s="227">
        <v>0</v>
      </c>
      <c r="U10" s="228">
        <v>5512664.2599999998</v>
      </c>
      <c r="V10" s="229">
        <v>5512664.2599999998</v>
      </c>
    </row>
    <row r="11" spans="1:22" ht="18.350000000000001" customHeight="1" x14ac:dyDescent="0.2">
      <c r="A11" s="218" t="s">
        <v>43</v>
      </c>
      <c r="B11" s="219"/>
      <c r="C11" s="219"/>
      <c r="D11" s="219"/>
      <c r="E11" s="219"/>
      <c r="F11" s="219"/>
      <c r="G11" s="219"/>
      <c r="H11" s="224">
        <v>9122732.4800000004</v>
      </c>
      <c r="I11" s="225">
        <v>2726342.74</v>
      </c>
      <c r="J11" s="226">
        <v>2726342.74</v>
      </c>
      <c r="K11" s="224">
        <v>7635744.6200000001</v>
      </c>
      <c r="L11" s="225">
        <v>2726342.74</v>
      </c>
      <c r="M11" s="226">
        <v>2726342.74</v>
      </c>
      <c r="N11" s="224">
        <v>22177622.559999999</v>
      </c>
      <c r="O11" s="225">
        <v>2726342.74</v>
      </c>
      <c r="P11" s="226">
        <v>2726342.74</v>
      </c>
      <c r="Q11" s="224">
        <v>11087750</v>
      </c>
      <c r="R11" s="225">
        <v>2726342.74</v>
      </c>
      <c r="S11" s="226">
        <v>2726342.74</v>
      </c>
      <c r="T11" s="224">
        <v>9219743.3499999996</v>
      </c>
      <c r="U11" s="225">
        <v>2726342.74</v>
      </c>
      <c r="V11" s="226">
        <v>2726342.74</v>
      </c>
    </row>
    <row r="12" spans="1:22" ht="18.350000000000001" customHeight="1" x14ac:dyDescent="0.2">
      <c r="A12" s="218" t="s">
        <v>13</v>
      </c>
      <c r="B12" s="219"/>
      <c r="C12" s="219"/>
      <c r="D12" s="219"/>
      <c r="E12" s="219"/>
      <c r="F12" s="219"/>
      <c r="G12" s="219"/>
      <c r="H12" s="224">
        <v>50482.82</v>
      </c>
      <c r="I12" s="225">
        <v>4264832.04</v>
      </c>
      <c r="J12" s="226">
        <v>4264832.04</v>
      </c>
      <c r="K12" s="224">
        <v>69999.199999999997</v>
      </c>
      <c r="L12" s="225">
        <v>4264832.04</v>
      </c>
      <c r="M12" s="226">
        <v>4264832.04</v>
      </c>
      <c r="N12" s="224">
        <v>69999.199999999997</v>
      </c>
      <c r="O12" s="225">
        <v>4264832.04</v>
      </c>
      <c r="P12" s="226">
        <v>4264832.04</v>
      </c>
      <c r="Q12" s="224">
        <v>69999.199999999997</v>
      </c>
      <c r="R12" s="225">
        <v>4264832.04</v>
      </c>
      <c r="S12" s="226">
        <v>4264832.04</v>
      </c>
      <c r="T12" s="224">
        <v>92793.16</v>
      </c>
      <c r="U12" s="225">
        <v>4264832.04</v>
      </c>
      <c r="V12" s="226">
        <v>4264832.04</v>
      </c>
    </row>
    <row r="13" spans="1:22" ht="18.350000000000001" customHeight="1" x14ac:dyDescent="0.2">
      <c r="A13" s="218" t="s">
        <v>3</v>
      </c>
      <c r="B13" s="219"/>
      <c r="C13" s="219"/>
      <c r="D13" s="219"/>
      <c r="E13" s="219"/>
      <c r="F13" s="219"/>
      <c r="G13" s="219"/>
      <c r="H13" s="224">
        <v>0</v>
      </c>
      <c r="I13" s="225">
        <v>41563.69</v>
      </c>
      <c r="J13" s="226">
        <v>41563.69</v>
      </c>
      <c r="K13" s="224">
        <v>0</v>
      </c>
      <c r="L13" s="225">
        <v>41563.69</v>
      </c>
      <c r="M13" s="226">
        <v>41563.69</v>
      </c>
      <c r="N13" s="224">
        <v>0</v>
      </c>
      <c r="O13" s="225">
        <v>41563.69</v>
      </c>
      <c r="P13" s="226">
        <v>41563.69</v>
      </c>
      <c r="Q13" s="224">
        <v>0</v>
      </c>
      <c r="R13" s="225">
        <v>41563.69</v>
      </c>
      <c r="S13" s="226">
        <v>41563.69</v>
      </c>
      <c r="T13" s="224">
        <v>0</v>
      </c>
      <c r="U13" s="225">
        <v>41563.69</v>
      </c>
      <c r="V13" s="226">
        <v>41563.69</v>
      </c>
    </row>
    <row r="14" spans="1:22" ht="18.350000000000001" customHeight="1" thickBot="1" x14ac:dyDescent="0.25">
      <c r="A14" s="203"/>
      <c r="B14" s="204"/>
      <c r="C14" s="204"/>
      <c r="D14" s="204"/>
      <c r="E14" s="204"/>
      <c r="F14" s="204"/>
      <c r="G14" s="204"/>
      <c r="H14" s="206">
        <v>0</v>
      </c>
      <c r="I14" s="207">
        <v>0</v>
      </c>
      <c r="J14" s="208">
        <v>0</v>
      </c>
      <c r="K14" s="206">
        <v>0</v>
      </c>
      <c r="L14" s="207">
        <v>0</v>
      </c>
      <c r="M14" s="208">
        <v>0</v>
      </c>
      <c r="N14" s="206">
        <v>0</v>
      </c>
      <c r="O14" s="207">
        <v>0</v>
      </c>
      <c r="P14" s="208">
        <v>0</v>
      </c>
      <c r="Q14" s="206">
        <v>0</v>
      </c>
      <c r="R14" s="207">
        <v>0</v>
      </c>
      <c r="S14" s="208">
        <v>0</v>
      </c>
      <c r="T14" s="206">
        <v>0</v>
      </c>
      <c r="U14" s="207">
        <v>0</v>
      </c>
      <c r="V14" s="208">
        <v>0</v>
      </c>
    </row>
    <row r="15" spans="1:22" ht="18.350000000000001" customHeight="1" thickBot="1" x14ac:dyDescent="0.25">
      <c r="A15" s="196" t="s">
        <v>66</v>
      </c>
      <c r="B15" s="197"/>
      <c r="C15" s="197"/>
      <c r="D15" s="197"/>
      <c r="E15" s="197"/>
      <c r="F15" s="197"/>
      <c r="G15" s="197"/>
      <c r="H15" s="215">
        <f>SUM(H10:H14)</f>
        <v>9173215.3000000007</v>
      </c>
      <c r="I15" s="216"/>
      <c r="J15" s="217"/>
      <c r="K15" s="216">
        <f>SUM(K10:K14)</f>
        <v>7705743.8200000003</v>
      </c>
      <c r="L15" s="216"/>
      <c r="M15" s="216"/>
      <c r="N15" s="215">
        <f>SUM(N10:N14)</f>
        <v>22247621.759999998</v>
      </c>
      <c r="O15" s="216"/>
      <c r="P15" s="217"/>
      <c r="Q15" s="216">
        <f>SUM(Q10:Q14)</f>
        <v>11157749.199999999</v>
      </c>
      <c r="R15" s="216"/>
      <c r="S15" s="217"/>
      <c r="T15" s="216">
        <f>SUM(T10:T14)</f>
        <v>9312536.5099999998</v>
      </c>
      <c r="U15" s="216"/>
      <c r="V15" s="217"/>
    </row>
    <row r="16" spans="1:22" ht="18.350000000000001" customHeight="1" x14ac:dyDescent="0.2">
      <c r="A16" s="218" t="s">
        <v>27</v>
      </c>
      <c r="B16" s="219"/>
      <c r="C16" s="219"/>
      <c r="D16" s="219"/>
      <c r="E16" s="219"/>
      <c r="F16" s="219"/>
      <c r="G16" s="219"/>
      <c r="H16" s="221">
        <v>0</v>
      </c>
      <c r="I16" s="222">
        <v>1521059.02</v>
      </c>
      <c r="J16" s="223">
        <v>2351270.66</v>
      </c>
      <c r="K16" s="221">
        <v>0</v>
      </c>
      <c r="L16" s="222">
        <v>1659060.83</v>
      </c>
      <c r="M16" s="223">
        <v>1521059.02</v>
      </c>
      <c r="N16" s="221">
        <v>0</v>
      </c>
      <c r="O16" s="222">
        <v>2230351.92</v>
      </c>
      <c r="P16" s="223">
        <v>1659060.83</v>
      </c>
      <c r="Q16" s="221">
        <v>0</v>
      </c>
      <c r="R16" s="222">
        <v>2351270.66</v>
      </c>
      <c r="S16" s="223">
        <v>2230351.92</v>
      </c>
      <c r="T16" s="221">
        <v>0</v>
      </c>
      <c r="U16" s="222">
        <v>2351270.66</v>
      </c>
      <c r="V16" s="223">
        <v>2230351.92</v>
      </c>
    </row>
    <row r="17" spans="1:22" ht="18.350000000000001" customHeight="1" thickBot="1" x14ac:dyDescent="0.25">
      <c r="A17" s="203" t="s">
        <v>3</v>
      </c>
      <c r="B17" s="204"/>
      <c r="C17" s="204"/>
      <c r="D17" s="204"/>
      <c r="E17" s="204"/>
      <c r="F17" s="204"/>
      <c r="G17" s="204"/>
      <c r="H17" s="206">
        <v>0</v>
      </c>
      <c r="I17" s="207">
        <v>1192323.53</v>
      </c>
      <c r="J17" s="208">
        <v>824300.6</v>
      </c>
      <c r="K17" s="206">
        <v>1750000</v>
      </c>
      <c r="L17" s="207">
        <v>4295659.8600000003</v>
      </c>
      <c r="M17" s="208">
        <v>1192323.53</v>
      </c>
      <c r="N17" s="206">
        <v>65000</v>
      </c>
      <c r="O17" s="207">
        <v>1045347.08</v>
      </c>
      <c r="P17" s="208">
        <v>4295659.8600000003</v>
      </c>
      <c r="Q17" s="206">
        <v>65000</v>
      </c>
      <c r="R17" s="207">
        <v>824300.6</v>
      </c>
      <c r="S17" s="208">
        <v>1045347.08</v>
      </c>
      <c r="T17" s="206">
        <v>65000</v>
      </c>
      <c r="U17" s="207">
        <v>824300.6</v>
      </c>
      <c r="V17" s="208">
        <v>1045347.08</v>
      </c>
    </row>
    <row r="18" spans="1:22" ht="18.350000000000001" customHeight="1" thickBot="1" x14ac:dyDescent="0.25">
      <c r="A18" s="209" t="s">
        <v>67</v>
      </c>
      <c r="B18" s="210"/>
      <c r="C18" s="210"/>
      <c r="D18" s="210"/>
      <c r="E18" s="210"/>
      <c r="F18" s="210"/>
      <c r="G18" s="210"/>
      <c r="H18" s="212">
        <f>SUM(H15:H17)</f>
        <v>9173215.3000000007</v>
      </c>
      <c r="I18" s="213"/>
      <c r="J18" s="214"/>
      <c r="K18" s="213">
        <f>SUM(K15:K17)</f>
        <v>9455743.8200000003</v>
      </c>
      <c r="L18" s="213"/>
      <c r="M18" s="213"/>
      <c r="N18" s="212">
        <f>SUM(N15:N17)</f>
        <v>22312621.759999998</v>
      </c>
      <c r="O18" s="213"/>
      <c r="P18" s="214"/>
      <c r="Q18" s="212">
        <f>SUM(Q15:Q17)</f>
        <v>11222749.199999999</v>
      </c>
      <c r="R18" s="213"/>
      <c r="S18" s="214"/>
      <c r="T18" s="212">
        <f>SUM(T15:T17)</f>
        <v>9377536.5099999998</v>
      </c>
      <c r="U18" s="213"/>
      <c r="V18" s="214"/>
    </row>
    <row r="19" spans="1:22" s="76" customFormat="1" ht="28.2" customHeight="1" x14ac:dyDescent="0.2">
      <c r="A19" s="88" t="s">
        <v>65</v>
      </c>
      <c r="B19" s="89"/>
      <c r="C19" s="89"/>
      <c r="D19" s="89"/>
      <c r="E19" s="89"/>
      <c r="H19" s="90"/>
      <c r="I19" s="90"/>
      <c r="J19" s="90"/>
      <c r="K19" s="90"/>
      <c r="L19" s="91"/>
      <c r="M19" s="91"/>
      <c r="N19" s="91"/>
      <c r="O19" s="91"/>
      <c r="P19" s="91"/>
      <c r="Q19" s="91"/>
      <c r="R19" s="91"/>
      <c r="S19" s="91"/>
    </row>
    <row r="20" spans="1:22" ht="18.350000000000001" customHeight="1" x14ac:dyDescent="0.2">
      <c r="A20" s="43"/>
      <c r="B20" s="44"/>
      <c r="C20" s="44"/>
      <c r="D20" s="44"/>
      <c r="E20" s="44"/>
      <c r="F20" s="44"/>
      <c r="G20" s="44"/>
      <c r="H20" s="230" t="s">
        <v>94</v>
      </c>
      <c r="I20" s="231"/>
      <c r="J20" s="231"/>
      <c r="K20" s="231"/>
      <c r="L20" s="231"/>
      <c r="M20" s="231"/>
      <c r="N20" s="231"/>
      <c r="O20" s="231"/>
      <c r="P20" s="231"/>
      <c r="Q20" s="231"/>
      <c r="R20" s="231"/>
      <c r="S20" s="231"/>
      <c r="T20" s="232"/>
      <c r="U20" s="232"/>
      <c r="V20" s="233"/>
    </row>
    <row r="21" spans="1:22" ht="18.350000000000001" customHeight="1" x14ac:dyDescent="0.2">
      <c r="A21" s="234" t="s">
        <v>2</v>
      </c>
      <c r="B21" s="234"/>
      <c r="C21" s="234"/>
      <c r="D21" s="234"/>
      <c r="E21" s="234"/>
      <c r="F21" s="234"/>
      <c r="G21" s="234"/>
      <c r="H21" s="235">
        <f>K21-1</f>
        <v>2020</v>
      </c>
      <c r="I21" s="235"/>
      <c r="J21" s="235"/>
      <c r="K21" s="235">
        <f>N21-1</f>
        <v>2021</v>
      </c>
      <c r="L21" s="235"/>
      <c r="M21" s="235"/>
      <c r="N21" s="235">
        <f>Q21-1</f>
        <v>2022</v>
      </c>
      <c r="O21" s="235"/>
      <c r="P21" s="235"/>
      <c r="Q21" s="235">
        <f>T21-1</f>
        <v>2023</v>
      </c>
      <c r="R21" s="235"/>
      <c r="S21" s="235"/>
      <c r="T21" s="235">
        <f>R2</f>
        <v>2024</v>
      </c>
      <c r="U21" s="235"/>
      <c r="V21" s="235"/>
    </row>
    <row r="22" spans="1:22" ht="18.350000000000001" customHeight="1" x14ac:dyDescent="0.2">
      <c r="A22" s="236" t="s">
        <v>12</v>
      </c>
      <c r="B22" s="237"/>
      <c r="C22" s="237"/>
      <c r="D22" s="237"/>
      <c r="E22" s="237"/>
      <c r="F22" s="237"/>
      <c r="G22" s="237"/>
      <c r="H22" s="227">
        <v>3164777.2</v>
      </c>
      <c r="I22" s="228">
        <v>373432.17</v>
      </c>
      <c r="J22" s="229">
        <v>697745.74</v>
      </c>
      <c r="K22" s="227">
        <v>2230394.27</v>
      </c>
      <c r="L22" s="228">
        <v>365967.42</v>
      </c>
      <c r="M22" s="229">
        <v>373432.17</v>
      </c>
      <c r="N22" s="227">
        <v>12037664.91</v>
      </c>
      <c r="O22" s="228">
        <v>414709.37</v>
      </c>
      <c r="P22" s="229">
        <v>365967.42</v>
      </c>
      <c r="Q22" s="227">
        <v>5045116.3600000003</v>
      </c>
      <c r="R22" s="228">
        <v>697745.74</v>
      </c>
      <c r="S22" s="229">
        <v>414709.37</v>
      </c>
      <c r="T22" s="227">
        <v>2285120.52</v>
      </c>
      <c r="U22" s="228">
        <v>557211.56000000006</v>
      </c>
      <c r="V22" s="229">
        <v>577850.16</v>
      </c>
    </row>
    <row r="23" spans="1:22" ht="18.350000000000001" customHeight="1" x14ac:dyDescent="0.2">
      <c r="A23" s="218" t="s">
        <v>43</v>
      </c>
      <c r="B23" s="219"/>
      <c r="C23" s="219"/>
      <c r="D23" s="219"/>
      <c r="E23" s="219"/>
      <c r="F23" s="219"/>
      <c r="G23" s="219"/>
      <c r="H23" s="224">
        <v>65000</v>
      </c>
      <c r="I23" s="225">
        <v>12728583.199999999</v>
      </c>
      <c r="J23" s="226">
        <v>13240574.68</v>
      </c>
      <c r="K23" s="224">
        <v>1750000</v>
      </c>
      <c r="L23" s="225">
        <v>12120371.99</v>
      </c>
      <c r="M23" s="226">
        <v>12728583.199999999</v>
      </c>
      <c r="N23" s="224">
        <v>65000</v>
      </c>
      <c r="O23" s="225">
        <v>12941517.73</v>
      </c>
      <c r="P23" s="226">
        <v>12120371.99</v>
      </c>
      <c r="Q23" s="224">
        <v>65000</v>
      </c>
      <c r="R23" s="225">
        <v>13240574.68</v>
      </c>
      <c r="S23" s="226">
        <v>12941517.73</v>
      </c>
      <c r="T23" s="224">
        <v>65000</v>
      </c>
      <c r="U23" s="225">
        <v>13289626.9983333</v>
      </c>
      <c r="V23" s="226">
        <v>13396094.2633333</v>
      </c>
    </row>
    <row r="24" spans="1:22" ht="18.350000000000001" customHeight="1" x14ac:dyDescent="0.2">
      <c r="A24" s="218" t="s">
        <v>13</v>
      </c>
      <c r="B24" s="219"/>
      <c r="C24" s="219"/>
      <c r="D24" s="219"/>
      <c r="E24" s="219"/>
      <c r="F24" s="219"/>
      <c r="G24" s="219"/>
      <c r="H24" s="224">
        <v>3500767.07</v>
      </c>
      <c r="I24" s="225">
        <v>548784.99</v>
      </c>
      <c r="J24" s="226">
        <v>408005.67</v>
      </c>
      <c r="K24" s="224">
        <v>2749867.31</v>
      </c>
      <c r="L24" s="225">
        <v>536819.05000000005</v>
      </c>
      <c r="M24" s="226">
        <v>548784.99</v>
      </c>
      <c r="N24" s="224">
        <v>7589020.1699999999</v>
      </c>
      <c r="O24" s="225">
        <v>344975.81</v>
      </c>
      <c r="P24" s="226">
        <v>536819.05000000005</v>
      </c>
      <c r="Q24" s="224">
        <v>3853158.75</v>
      </c>
      <c r="R24" s="225">
        <v>408005.67</v>
      </c>
      <c r="S24" s="226">
        <v>344975.81</v>
      </c>
      <c r="T24" s="224">
        <v>2632782.81</v>
      </c>
      <c r="U24" s="225">
        <v>128208.38666666699</v>
      </c>
      <c r="V24" s="226">
        <v>26303.796666666702</v>
      </c>
    </row>
    <row r="25" spans="1:22" ht="18.350000000000001" customHeight="1" thickBot="1" x14ac:dyDescent="0.25">
      <c r="A25" s="218" t="s">
        <v>3</v>
      </c>
      <c r="B25" s="219"/>
      <c r="C25" s="219"/>
      <c r="D25" s="219"/>
      <c r="E25" s="219"/>
      <c r="F25" s="219"/>
      <c r="G25" s="219"/>
      <c r="H25" s="206">
        <v>0</v>
      </c>
      <c r="I25" s="207">
        <v>0</v>
      </c>
      <c r="J25" s="208">
        <v>0</v>
      </c>
      <c r="K25" s="206">
        <v>0</v>
      </c>
      <c r="L25" s="207">
        <v>0</v>
      </c>
      <c r="M25" s="208">
        <v>0</v>
      </c>
      <c r="N25" s="206">
        <v>0</v>
      </c>
      <c r="O25" s="207">
        <v>0</v>
      </c>
      <c r="P25" s="208">
        <v>0</v>
      </c>
      <c r="Q25" s="206">
        <v>0</v>
      </c>
      <c r="R25" s="207">
        <v>0</v>
      </c>
      <c r="S25" s="208">
        <v>0</v>
      </c>
      <c r="T25" s="206">
        <v>0</v>
      </c>
      <c r="U25" s="207">
        <v>0</v>
      </c>
      <c r="V25" s="208">
        <v>0</v>
      </c>
    </row>
    <row r="26" spans="1:22" ht="18.350000000000001" customHeight="1" thickBot="1" x14ac:dyDescent="0.25">
      <c r="A26" s="196" t="s">
        <v>66</v>
      </c>
      <c r="B26" s="197"/>
      <c r="C26" s="197"/>
      <c r="D26" s="197"/>
      <c r="E26" s="197"/>
      <c r="F26" s="197"/>
      <c r="G26" s="198"/>
      <c r="H26" s="215">
        <f>SUM(H22:H25)</f>
        <v>6730544.2699999996</v>
      </c>
      <c r="I26" s="216"/>
      <c r="J26" s="216"/>
      <c r="K26" s="215">
        <f>SUM(K22:K25)</f>
        <v>6730261.5800000001</v>
      </c>
      <c r="L26" s="216"/>
      <c r="M26" s="217"/>
      <c r="N26" s="216">
        <f>SUM(N22:N25)</f>
        <v>19691685.079999998</v>
      </c>
      <c r="O26" s="216"/>
      <c r="P26" s="216"/>
      <c r="Q26" s="215">
        <f>SUM(Q22:Q25)</f>
        <v>8963275.1099999994</v>
      </c>
      <c r="R26" s="216"/>
      <c r="S26" s="217"/>
      <c r="T26" s="215">
        <f>SUM(T22:T25)</f>
        <v>4982903.33</v>
      </c>
      <c r="U26" s="216"/>
      <c r="V26" s="217"/>
    </row>
    <row r="27" spans="1:22" ht="18.350000000000001" customHeight="1" x14ac:dyDescent="0.2">
      <c r="A27" s="218" t="s">
        <v>27</v>
      </c>
      <c r="B27" s="219"/>
      <c r="C27" s="219"/>
      <c r="D27" s="219"/>
      <c r="E27" s="219"/>
      <c r="F27" s="219"/>
      <c r="G27" s="220"/>
      <c r="H27" s="221">
        <v>506627.72</v>
      </c>
      <c r="I27" s="222"/>
      <c r="J27" s="223"/>
      <c r="K27" s="221">
        <v>979579.53</v>
      </c>
      <c r="L27" s="222">
        <v>10122961.629999999</v>
      </c>
      <c r="M27" s="223">
        <v>6628334.5600000005</v>
      </c>
      <c r="N27" s="221">
        <v>1172725.3799999999</v>
      </c>
      <c r="O27" s="222">
        <v>6248838.1500000004</v>
      </c>
      <c r="P27" s="223">
        <v>10122961.629999999</v>
      </c>
      <c r="Q27" s="221">
        <v>1048165.99</v>
      </c>
      <c r="R27" s="222">
        <v>6834216</v>
      </c>
      <c r="S27" s="223">
        <v>6248838.1500000004</v>
      </c>
      <c r="T27" s="221">
        <v>976163.76</v>
      </c>
      <c r="U27" s="222">
        <v>6001218.2883333303</v>
      </c>
      <c r="V27" s="223">
        <v>5811470.0833333302</v>
      </c>
    </row>
    <row r="28" spans="1:22" ht="18.350000000000001" customHeight="1" thickBot="1" x14ac:dyDescent="0.25">
      <c r="A28" s="203" t="s">
        <v>3</v>
      </c>
      <c r="B28" s="204"/>
      <c r="C28" s="204"/>
      <c r="D28" s="204"/>
      <c r="E28" s="204"/>
      <c r="F28" s="204"/>
      <c r="G28" s="205"/>
      <c r="H28" s="206">
        <v>2507671.0299999998</v>
      </c>
      <c r="I28" s="207">
        <v>0</v>
      </c>
      <c r="J28" s="208">
        <v>0</v>
      </c>
      <c r="K28" s="206">
        <v>2725482.24</v>
      </c>
      <c r="L28" s="207">
        <v>0</v>
      </c>
      <c r="M28" s="208">
        <v>0</v>
      </c>
      <c r="N28" s="206">
        <v>2620936.6800000002</v>
      </c>
      <c r="O28" s="207">
        <v>0</v>
      </c>
      <c r="P28" s="208">
        <v>0</v>
      </c>
      <c r="Q28" s="206">
        <v>2259474.09</v>
      </c>
      <c r="R28" s="207">
        <v>0</v>
      </c>
      <c r="S28" s="208">
        <v>0</v>
      </c>
      <c r="T28" s="206">
        <v>4394633.18</v>
      </c>
      <c r="U28" s="207">
        <v>0</v>
      </c>
      <c r="V28" s="208">
        <v>0</v>
      </c>
    </row>
    <row r="29" spans="1:22" ht="18.350000000000001" customHeight="1" thickBot="1" x14ac:dyDescent="0.25">
      <c r="A29" s="209" t="s">
        <v>67</v>
      </c>
      <c r="B29" s="210"/>
      <c r="C29" s="210"/>
      <c r="D29" s="210"/>
      <c r="E29" s="210"/>
      <c r="F29" s="210"/>
      <c r="G29" s="211"/>
      <c r="H29" s="212">
        <f>SUM(H26:H28)</f>
        <v>9744843.0199999996</v>
      </c>
      <c r="I29" s="213"/>
      <c r="J29" s="213"/>
      <c r="K29" s="212">
        <f>SUM(K26:K28)</f>
        <v>10435323.350000001</v>
      </c>
      <c r="L29" s="213"/>
      <c r="M29" s="214"/>
      <c r="N29" s="213">
        <f>SUM(N26:N28)</f>
        <v>23485347.139999997</v>
      </c>
      <c r="O29" s="213"/>
      <c r="P29" s="213"/>
      <c r="Q29" s="212">
        <f>SUM(Q26:Q28)</f>
        <v>12270915.189999999</v>
      </c>
      <c r="R29" s="213"/>
      <c r="S29" s="214"/>
      <c r="T29" s="212">
        <f>SUM(T26:T28)</f>
        <v>10353700.27</v>
      </c>
      <c r="U29" s="213"/>
      <c r="V29" s="214"/>
    </row>
    <row r="30" spans="1:22" ht="17" customHeight="1" x14ac:dyDescent="0.2">
      <c r="A30" s="43" t="s">
        <v>65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</row>
    <row r="31" spans="1:22" ht="17" customHeight="1" x14ac:dyDescent="0.2"/>
  </sheetData>
  <protectedRanges>
    <protectedRange sqref="H10:H14 K10:K14 N10:N14 Q10:Q14 T10:T14" name="Plage1"/>
    <protectedRange sqref="Q16:Q17 N16:N17 K16:K17 H16:H17 T16:T17" name="Plage2"/>
    <protectedRange sqref="Q22:Q25 N22:N25 K22:K25 H22:H25 T22:T25" name="Plage5"/>
    <protectedRange sqref="Q27:Q28 N27:N28 K27:K28 H27:H28 T27:T28" name="Plage6"/>
  </protectedRanges>
  <mergeCells count="131">
    <mergeCell ref="A1:C2"/>
    <mergeCell ref="D1:I2"/>
    <mergeCell ref="J1:O2"/>
    <mergeCell ref="P1:Q1"/>
    <mergeCell ref="R1:S1"/>
    <mergeCell ref="P2:Q2"/>
    <mergeCell ref="R2:S2"/>
    <mergeCell ref="P3:Q3"/>
    <mergeCell ref="R3:S3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A18:G18"/>
    <mergeCell ref="H18:J18"/>
    <mergeCell ref="K18:M18"/>
    <mergeCell ref="N18:P18"/>
    <mergeCell ref="Q18:S18"/>
    <mergeCell ref="T18:V18"/>
    <mergeCell ref="H20:V20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  <mergeCell ref="A29:G29"/>
    <mergeCell ref="H29:J29"/>
    <mergeCell ref="K29:M29"/>
    <mergeCell ref="N29:P29"/>
    <mergeCell ref="Q29:S29"/>
    <mergeCell ref="T29:V29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J21"/>
  <sheetViews>
    <sheetView zoomScaleNormal="100" workbookViewId="0">
      <selection sqref="A1:C2"/>
    </sheetView>
  </sheetViews>
  <sheetFormatPr baseColWidth="10" defaultRowHeight="12.9" x14ac:dyDescent="0.2"/>
  <cols>
    <col min="1" max="1" width="16.625" customWidth="1"/>
    <col min="2" max="4" width="5.25" customWidth="1"/>
    <col min="5" max="9" width="19.25" customWidth="1"/>
  </cols>
  <sheetData>
    <row r="1" spans="1:10" ht="13.1" customHeight="1" x14ac:dyDescent="0.25">
      <c r="A1" s="185" t="str">
        <f>Coordonnées!A1</f>
        <v>Synthèse du Budget</v>
      </c>
      <c r="B1" s="148"/>
      <c r="C1" s="148"/>
      <c r="D1" s="63"/>
      <c r="E1" s="144" t="s">
        <v>0</v>
      </c>
      <c r="F1" s="144"/>
      <c r="G1" s="148" t="str">
        <f>Coordonnées!J1</f>
        <v>BINCHE</v>
      </c>
      <c r="H1" s="148"/>
      <c r="I1" s="65" t="s">
        <v>37</v>
      </c>
      <c r="J1" s="78">
        <f>Coordonnées!R1</f>
        <v>58002</v>
      </c>
    </row>
    <row r="2" spans="1:10" ht="16.149999999999999" customHeight="1" x14ac:dyDescent="0.25">
      <c r="A2" s="149"/>
      <c r="B2" s="150"/>
      <c r="C2" s="150"/>
      <c r="D2" s="64"/>
      <c r="E2" s="145"/>
      <c r="F2" s="145"/>
      <c r="G2" s="150"/>
      <c r="H2" s="150"/>
      <c r="I2" s="66" t="s">
        <v>1</v>
      </c>
      <c r="J2" s="79">
        <f>Coordonnées!R2</f>
        <v>2024</v>
      </c>
    </row>
    <row r="3" spans="1:10" s="76" customFormat="1" ht="27" customHeight="1" x14ac:dyDescent="0.2">
      <c r="A3" s="87" t="str">
        <f>Coordonnées!A3</f>
        <v>Modèle officiel généré par l'application eComptes © SPW Intérieur et Action Sociale</v>
      </c>
      <c r="B3" s="73"/>
      <c r="C3" s="73"/>
      <c r="D3" s="73"/>
      <c r="E3" s="73"/>
      <c r="F3" s="74"/>
      <c r="G3" s="74"/>
      <c r="H3" s="75"/>
      <c r="I3" s="75" t="s">
        <v>38</v>
      </c>
      <c r="J3" s="77">
        <f>Coordonnées!R3</f>
        <v>1</v>
      </c>
    </row>
    <row r="4" spans="1:10" ht="16.149999999999999" customHeight="1" x14ac:dyDescent="0.2">
      <c r="A4" s="17"/>
      <c r="B4" s="16"/>
      <c r="C4" s="16"/>
      <c r="D4" s="16"/>
      <c r="E4" s="252" t="s">
        <v>44</v>
      </c>
      <c r="F4" s="253"/>
      <c r="G4" s="253"/>
      <c r="H4" s="253"/>
      <c r="I4" s="253"/>
    </row>
    <row r="5" spans="1:10" ht="17.7" customHeight="1" x14ac:dyDescent="0.2">
      <c r="A5" s="15"/>
      <c r="E5" s="260" t="s">
        <v>68</v>
      </c>
      <c r="F5" s="261"/>
      <c r="G5" s="261"/>
      <c r="H5" s="261"/>
      <c r="I5" s="261"/>
    </row>
    <row r="6" spans="1:10" ht="17.7" customHeight="1" x14ac:dyDescent="0.2">
      <c r="A6" s="15"/>
      <c r="E6" s="71" t="str">
        <f>Coordonnées!$H$27</f>
        <v>Budget</v>
      </c>
      <c r="F6" s="71" t="str">
        <f>Coordonnées!$H$27</f>
        <v>Budget</v>
      </c>
      <c r="G6" s="71" t="str">
        <f>Coordonnées!$H$27</f>
        <v>Budget</v>
      </c>
      <c r="H6" s="71" t="str">
        <f>Coordonnées!$H$27</f>
        <v>Budget</v>
      </c>
      <c r="I6" s="71" t="str">
        <f>Coordonnées!$H$27</f>
        <v>Budget</v>
      </c>
    </row>
    <row r="7" spans="1:10" ht="17.7" customHeight="1" x14ac:dyDescent="0.25">
      <c r="A7" s="15"/>
      <c r="E7" s="67">
        <f>F7-1</f>
        <v>2020</v>
      </c>
      <c r="F7" s="67">
        <f>G7-1</f>
        <v>2021</v>
      </c>
      <c r="G7" s="67">
        <f>H7-1</f>
        <v>2022</v>
      </c>
      <c r="H7" s="67">
        <f>I7-1</f>
        <v>2023</v>
      </c>
      <c r="I7" s="67">
        <f>J2</f>
        <v>2024</v>
      </c>
    </row>
    <row r="8" spans="1:10" ht="30.1" customHeight="1" x14ac:dyDescent="0.2">
      <c r="A8" s="246" t="s">
        <v>33</v>
      </c>
      <c r="B8" s="247"/>
      <c r="C8" s="247"/>
      <c r="D8" s="248"/>
      <c r="E8" s="124">
        <v>1917000</v>
      </c>
      <c r="F8" s="124">
        <v>1247750</v>
      </c>
      <c r="G8" s="124">
        <v>2066250</v>
      </c>
      <c r="H8" s="124">
        <v>1365500</v>
      </c>
      <c r="I8" s="124">
        <v>2379500</v>
      </c>
    </row>
    <row r="9" spans="1:10" ht="30.1" customHeight="1" x14ac:dyDescent="0.2">
      <c r="A9" s="249" t="s">
        <v>16</v>
      </c>
      <c r="B9" s="250"/>
      <c r="C9" s="250"/>
      <c r="D9" s="251"/>
      <c r="E9" s="124">
        <v>8643284.6899999995</v>
      </c>
      <c r="F9" s="124">
        <v>8524811.1400000006</v>
      </c>
      <c r="G9" s="124">
        <v>8633074.9000000004</v>
      </c>
      <c r="H9" s="124">
        <v>10041885.960000001</v>
      </c>
      <c r="I9" s="124">
        <v>11120287.98</v>
      </c>
    </row>
    <row r="10" spans="1:10" ht="30.1" customHeight="1" x14ac:dyDescent="0.2">
      <c r="A10" s="249" t="s">
        <v>17</v>
      </c>
      <c r="B10" s="250"/>
      <c r="C10" s="250"/>
      <c r="D10" s="251"/>
      <c r="E10" s="124">
        <v>5972641.0700000003</v>
      </c>
      <c r="F10" s="124">
        <v>5820160.8399999999</v>
      </c>
      <c r="G10" s="124">
        <v>5700513.3600000003</v>
      </c>
      <c r="H10" s="124">
        <v>6248051.9100000001</v>
      </c>
      <c r="I10" s="124">
        <v>6573958.4699999997</v>
      </c>
    </row>
    <row r="11" spans="1:10" ht="30.1" customHeight="1" x14ac:dyDescent="0.2">
      <c r="A11" s="249" t="s">
        <v>18</v>
      </c>
      <c r="B11" s="250"/>
      <c r="C11" s="250"/>
      <c r="D11" s="251"/>
      <c r="E11" s="124">
        <v>7039363.2999999998</v>
      </c>
      <c r="F11" s="124">
        <v>7330657.4500000002</v>
      </c>
      <c r="G11" s="124">
        <v>7159033.8099999996</v>
      </c>
      <c r="H11" s="124">
        <v>7776119.1900000004</v>
      </c>
      <c r="I11" s="124">
        <v>8787245.9900000002</v>
      </c>
    </row>
    <row r="12" spans="1:10" ht="30.1" customHeight="1" x14ac:dyDescent="0.2">
      <c r="A12" s="249" t="s">
        <v>26</v>
      </c>
      <c r="B12" s="250"/>
      <c r="C12" s="250"/>
      <c r="D12" s="251"/>
      <c r="E12" s="124">
        <v>441485.6</v>
      </c>
      <c r="F12" s="124">
        <v>413198.01</v>
      </c>
      <c r="G12" s="124">
        <v>414582.09</v>
      </c>
      <c r="H12" s="124">
        <v>411580.11</v>
      </c>
      <c r="I12" s="124">
        <v>581949.94999999995</v>
      </c>
    </row>
    <row r="13" spans="1:10" ht="30.1" customHeight="1" x14ac:dyDescent="0.2">
      <c r="A13" s="249" t="s">
        <v>19</v>
      </c>
      <c r="B13" s="250"/>
      <c r="C13" s="250"/>
      <c r="D13" s="251"/>
      <c r="E13" s="124">
        <v>43122.36</v>
      </c>
      <c r="F13" s="124">
        <v>43122.39</v>
      </c>
      <c r="G13" s="124">
        <v>41876.82</v>
      </c>
      <c r="H13" s="124">
        <v>41882.050000000003</v>
      </c>
      <c r="I13" s="124">
        <v>42042.33</v>
      </c>
    </row>
    <row r="14" spans="1:10" ht="30.1" customHeight="1" x14ac:dyDescent="0.2">
      <c r="A14" s="249" t="s">
        <v>20</v>
      </c>
      <c r="B14" s="250"/>
      <c r="C14" s="250"/>
      <c r="D14" s="251"/>
      <c r="E14" s="124">
        <v>2636804.7599999998</v>
      </c>
      <c r="F14" s="124">
        <v>2592182.15</v>
      </c>
      <c r="G14" s="124">
        <v>2632332.15</v>
      </c>
      <c r="H14" s="124">
        <v>2943731.23</v>
      </c>
      <c r="I14" s="124">
        <v>3230716.09</v>
      </c>
    </row>
    <row r="15" spans="1:10" ht="30.1" customHeight="1" x14ac:dyDescent="0.2">
      <c r="A15" s="249" t="s">
        <v>21</v>
      </c>
      <c r="B15" s="250"/>
      <c r="C15" s="250"/>
      <c r="D15" s="251"/>
      <c r="E15" s="124">
        <v>3802784.35</v>
      </c>
      <c r="F15" s="124">
        <v>3437301.47</v>
      </c>
      <c r="G15" s="124">
        <v>3680584.93</v>
      </c>
      <c r="H15" s="124">
        <v>3928324.43</v>
      </c>
      <c r="I15" s="124">
        <v>4277803.57</v>
      </c>
    </row>
    <row r="16" spans="1:10" ht="30.1" customHeight="1" x14ac:dyDescent="0.2">
      <c r="A16" s="254" t="s">
        <v>30</v>
      </c>
      <c r="B16" s="255"/>
      <c r="C16" s="255"/>
      <c r="D16" s="256"/>
      <c r="E16" s="124">
        <v>136000</v>
      </c>
      <c r="F16" s="124">
        <v>105000</v>
      </c>
      <c r="G16" s="124">
        <v>120000</v>
      </c>
      <c r="H16" s="124">
        <v>120000</v>
      </c>
      <c r="I16" s="124">
        <v>120000</v>
      </c>
    </row>
    <row r="17" spans="1:9" ht="30.1" customHeight="1" x14ac:dyDescent="0.2">
      <c r="A17" s="249" t="s">
        <v>29</v>
      </c>
      <c r="B17" s="250"/>
      <c r="C17" s="250"/>
      <c r="D17" s="251"/>
      <c r="E17" s="124">
        <v>349479.45</v>
      </c>
      <c r="F17" s="124">
        <v>371113</v>
      </c>
      <c r="G17" s="124">
        <v>333647.59999999998</v>
      </c>
      <c r="H17" s="124">
        <v>467948.09</v>
      </c>
      <c r="I17" s="124">
        <v>469362.1</v>
      </c>
    </row>
    <row r="18" spans="1:9" ht="30.1" customHeight="1" x14ac:dyDescent="0.2">
      <c r="A18" s="249" t="s">
        <v>22</v>
      </c>
      <c r="B18" s="250"/>
      <c r="C18" s="250"/>
      <c r="D18" s="251"/>
      <c r="E18" s="124">
        <v>5151863.05</v>
      </c>
      <c r="F18" s="124">
        <v>5177876.5599999996</v>
      </c>
      <c r="G18" s="124">
        <v>5331663.67</v>
      </c>
      <c r="H18" s="124">
        <v>5621814.54</v>
      </c>
      <c r="I18" s="124">
        <v>5727036.6399999997</v>
      </c>
    </row>
    <row r="19" spans="1:9" ht="30.1" customHeight="1" x14ac:dyDescent="0.2">
      <c r="A19" s="254" t="s">
        <v>23</v>
      </c>
      <c r="B19" s="255"/>
      <c r="C19" s="255"/>
      <c r="D19" s="256"/>
      <c r="E19" s="124">
        <v>3209013.26</v>
      </c>
      <c r="F19" s="124">
        <v>3377339.61</v>
      </c>
      <c r="G19" s="124">
        <v>3228471.93</v>
      </c>
      <c r="H19" s="124">
        <v>3345031.89</v>
      </c>
      <c r="I19" s="124">
        <v>2861298.2</v>
      </c>
    </row>
    <row r="20" spans="1:9" ht="30.1" customHeight="1" x14ac:dyDescent="0.2">
      <c r="A20" s="249" t="s">
        <v>24</v>
      </c>
      <c r="B20" s="250"/>
      <c r="C20" s="250"/>
      <c r="D20" s="251"/>
      <c r="E20" s="124">
        <v>465071.27</v>
      </c>
      <c r="F20" s="124">
        <v>374121.14</v>
      </c>
      <c r="G20" s="124">
        <v>374064.97</v>
      </c>
      <c r="H20" s="124">
        <v>375501.64</v>
      </c>
      <c r="I20" s="124">
        <v>386440.48</v>
      </c>
    </row>
    <row r="21" spans="1:9" ht="30.1" customHeight="1" x14ac:dyDescent="0.2">
      <c r="A21" s="257" t="s">
        <v>25</v>
      </c>
      <c r="B21" s="258"/>
      <c r="C21" s="258"/>
      <c r="D21" s="259"/>
      <c r="E21" s="124">
        <v>59431.66</v>
      </c>
      <c r="F21" s="124">
        <v>58961.06</v>
      </c>
      <c r="G21" s="124">
        <v>36996.99</v>
      </c>
      <c r="H21" s="124">
        <v>44534.6</v>
      </c>
      <c r="I21" s="124">
        <v>14177.52</v>
      </c>
    </row>
  </sheetData>
  <mergeCells count="19">
    <mergeCell ref="A13:D13"/>
    <mergeCell ref="A15:D15"/>
    <mergeCell ref="A16:D16"/>
    <mergeCell ref="A21:D21"/>
    <mergeCell ref="E5:I5"/>
    <mergeCell ref="A19:D19"/>
    <mergeCell ref="A20:D20"/>
    <mergeCell ref="A17:D17"/>
    <mergeCell ref="A18:D18"/>
    <mergeCell ref="A14:D14"/>
    <mergeCell ref="A10:D10"/>
    <mergeCell ref="A11:D11"/>
    <mergeCell ref="A12:D12"/>
    <mergeCell ref="A1:C2"/>
    <mergeCell ref="A8:D8"/>
    <mergeCell ref="A9:D9"/>
    <mergeCell ref="G1:H2"/>
    <mergeCell ref="E1:F2"/>
    <mergeCell ref="E4:I4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A1:J21"/>
  <sheetViews>
    <sheetView zoomScaleNormal="100" workbookViewId="0">
      <selection sqref="A1:C2"/>
    </sheetView>
  </sheetViews>
  <sheetFormatPr baseColWidth="10" defaultRowHeight="12.9" x14ac:dyDescent="0.2"/>
  <cols>
    <col min="1" max="1" width="16.625" customWidth="1"/>
    <col min="2" max="4" width="5.25" customWidth="1"/>
    <col min="5" max="9" width="19.25" customWidth="1"/>
  </cols>
  <sheetData>
    <row r="1" spans="1:10" ht="13.1" customHeight="1" x14ac:dyDescent="0.25">
      <c r="A1" s="185" t="str">
        <f>Coordonnées!A1</f>
        <v>Synthèse du Budget</v>
      </c>
      <c r="B1" s="148"/>
      <c r="C1" s="148"/>
      <c r="D1" s="63"/>
      <c r="E1" s="144" t="s">
        <v>0</v>
      </c>
      <c r="F1" s="144"/>
      <c r="G1" s="148" t="str">
        <f>Coordonnées!J1</f>
        <v>BINCHE</v>
      </c>
      <c r="H1" s="148"/>
      <c r="I1" s="65" t="s">
        <v>37</v>
      </c>
      <c r="J1" s="78">
        <f>Coordonnées!R1</f>
        <v>58002</v>
      </c>
    </row>
    <row r="2" spans="1:10" ht="16.149999999999999" customHeight="1" x14ac:dyDescent="0.25">
      <c r="A2" s="149"/>
      <c r="B2" s="150"/>
      <c r="C2" s="150"/>
      <c r="D2" s="64"/>
      <c r="E2" s="145"/>
      <c r="F2" s="145"/>
      <c r="G2" s="150"/>
      <c r="H2" s="150"/>
      <c r="I2" s="66" t="s">
        <v>1</v>
      </c>
      <c r="J2" s="79">
        <f>Coordonnées!R2</f>
        <v>2024</v>
      </c>
    </row>
    <row r="3" spans="1:10" s="76" customFormat="1" ht="27" customHeight="1" x14ac:dyDescent="0.2">
      <c r="A3" s="87" t="str">
        <f>Coordonnées!A3</f>
        <v>Modèle officiel généré par l'application eComptes © SPW Intérieur et Action Sociale</v>
      </c>
      <c r="B3" s="73"/>
      <c r="C3" s="73"/>
      <c r="D3" s="73"/>
      <c r="E3" s="73"/>
      <c r="F3" s="74"/>
      <c r="G3" s="74"/>
      <c r="H3" s="75"/>
      <c r="I3" s="75" t="s">
        <v>38</v>
      </c>
      <c r="J3" s="77">
        <f>Coordonnées!R3</f>
        <v>1</v>
      </c>
    </row>
    <row r="4" spans="1:10" ht="16.149999999999999" customHeight="1" x14ac:dyDescent="0.2">
      <c r="A4" s="17"/>
      <c r="B4" s="16"/>
      <c r="C4" s="16"/>
      <c r="D4" s="16"/>
      <c r="E4" s="252" t="s">
        <v>44</v>
      </c>
      <c r="F4" s="253"/>
      <c r="G4" s="253"/>
      <c r="H4" s="253"/>
      <c r="I4" s="253"/>
    </row>
    <row r="5" spans="1:10" ht="17.7" customHeight="1" x14ac:dyDescent="0.2">
      <c r="A5" s="15"/>
      <c r="E5" s="262" t="s">
        <v>69</v>
      </c>
      <c r="F5" s="263"/>
      <c r="G5" s="263"/>
      <c r="H5" s="263"/>
      <c r="I5" s="263"/>
    </row>
    <row r="6" spans="1:10" ht="17.7" customHeight="1" x14ac:dyDescent="0.2">
      <c r="A6" s="15"/>
      <c r="E6" s="71" t="str">
        <f>Coordonnées!$H$27</f>
        <v>Budget</v>
      </c>
      <c r="F6" s="71" t="str">
        <f>Coordonnées!$H$27</f>
        <v>Budget</v>
      </c>
      <c r="G6" s="71" t="str">
        <f>Coordonnées!$H$27</f>
        <v>Budget</v>
      </c>
      <c r="H6" s="71" t="str">
        <f>Coordonnées!$H$27</f>
        <v>Budget</v>
      </c>
      <c r="I6" s="71" t="str">
        <f>Coordonnées!$H$27</f>
        <v>Budget</v>
      </c>
    </row>
    <row r="7" spans="1:10" ht="17.7" customHeight="1" x14ac:dyDescent="0.25">
      <c r="A7" s="15"/>
      <c r="E7" s="67">
        <f>F7-1</f>
        <v>2020</v>
      </c>
      <c r="F7" s="67">
        <f>G7-1</f>
        <v>2021</v>
      </c>
      <c r="G7" s="67">
        <f>H7-1</f>
        <v>2022</v>
      </c>
      <c r="H7" s="67">
        <f>I7-1</f>
        <v>2023</v>
      </c>
      <c r="I7" s="67">
        <f>J2</f>
        <v>2024</v>
      </c>
    </row>
    <row r="8" spans="1:10" ht="30.1" customHeight="1" x14ac:dyDescent="0.2">
      <c r="A8" s="246" t="s">
        <v>33</v>
      </c>
      <c r="B8" s="247"/>
      <c r="C8" s="247"/>
      <c r="D8" s="248"/>
      <c r="E8" s="124">
        <v>38443981.200000003</v>
      </c>
      <c r="F8" s="124">
        <v>37271176.140000001</v>
      </c>
      <c r="G8" s="124">
        <v>40766299.670000002</v>
      </c>
      <c r="H8" s="124">
        <v>45347527.840000004</v>
      </c>
      <c r="I8" s="124">
        <v>47159074.340000004</v>
      </c>
    </row>
    <row r="9" spans="1:10" ht="30.1" customHeight="1" x14ac:dyDescent="0.2">
      <c r="A9" s="249" t="s">
        <v>16</v>
      </c>
      <c r="B9" s="250"/>
      <c r="C9" s="250"/>
      <c r="D9" s="251"/>
      <c r="E9" s="124">
        <v>1639749.41</v>
      </c>
      <c r="F9" s="124">
        <v>1706410.93</v>
      </c>
      <c r="G9" s="124">
        <v>568841.23</v>
      </c>
      <c r="H9" s="124">
        <v>575269.84</v>
      </c>
      <c r="I9" s="124">
        <v>597369.84</v>
      </c>
    </row>
    <row r="10" spans="1:10" ht="30.1" customHeight="1" x14ac:dyDescent="0.2">
      <c r="A10" s="249" t="s">
        <v>17</v>
      </c>
      <c r="B10" s="250"/>
      <c r="C10" s="250"/>
      <c r="D10" s="251"/>
      <c r="E10" s="124">
        <v>418178.72</v>
      </c>
      <c r="F10" s="124">
        <v>426538.6</v>
      </c>
      <c r="G10" s="124">
        <v>166564.62</v>
      </c>
      <c r="H10" s="124">
        <v>94721.8</v>
      </c>
      <c r="I10" s="124">
        <v>108221.8</v>
      </c>
    </row>
    <row r="11" spans="1:10" ht="30.1" customHeight="1" x14ac:dyDescent="0.2">
      <c r="A11" s="249" t="s">
        <v>18</v>
      </c>
      <c r="B11" s="250"/>
      <c r="C11" s="250"/>
      <c r="D11" s="251"/>
      <c r="E11" s="124">
        <v>1110889.68</v>
      </c>
      <c r="F11" s="124">
        <v>1203055.83</v>
      </c>
      <c r="G11" s="124">
        <v>94807.78</v>
      </c>
      <c r="H11" s="124">
        <v>94565.78</v>
      </c>
      <c r="I11" s="124">
        <v>89089.67</v>
      </c>
    </row>
    <row r="12" spans="1:10" ht="30.1" customHeight="1" x14ac:dyDescent="0.2">
      <c r="A12" s="249" t="s">
        <v>26</v>
      </c>
      <c r="B12" s="250"/>
      <c r="C12" s="250"/>
      <c r="D12" s="251"/>
      <c r="E12" s="124">
        <v>1628794.85</v>
      </c>
      <c r="F12" s="124">
        <v>1661064.26</v>
      </c>
      <c r="G12" s="124">
        <v>1641475.44</v>
      </c>
      <c r="H12" s="124">
        <v>1656310.88</v>
      </c>
      <c r="I12" s="124">
        <v>1657752.62</v>
      </c>
    </row>
    <row r="13" spans="1:10" ht="30.1" customHeight="1" x14ac:dyDescent="0.2">
      <c r="A13" s="249" t="s">
        <v>19</v>
      </c>
      <c r="B13" s="250"/>
      <c r="C13" s="250"/>
      <c r="D13" s="251"/>
      <c r="E13" s="124">
        <v>24750</v>
      </c>
      <c r="F13" s="124">
        <v>13200</v>
      </c>
      <c r="G13" s="124">
        <v>17545</v>
      </c>
      <c r="H13" s="124">
        <v>32175</v>
      </c>
      <c r="I13" s="124">
        <v>30250</v>
      </c>
    </row>
    <row r="14" spans="1:10" ht="30.1" customHeight="1" x14ac:dyDescent="0.2">
      <c r="A14" s="249" t="s">
        <v>20</v>
      </c>
      <c r="B14" s="250"/>
      <c r="C14" s="250"/>
      <c r="D14" s="251"/>
      <c r="E14" s="124">
        <v>1367553.81</v>
      </c>
      <c r="F14" s="124">
        <v>1332476.69</v>
      </c>
      <c r="G14" s="124">
        <v>1348665.97</v>
      </c>
      <c r="H14" s="124">
        <v>1454106.92</v>
      </c>
      <c r="I14" s="124">
        <v>1638264.89</v>
      </c>
    </row>
    <row r="15" spans="1:10" ht="30.1" customHeight="1" x14ac:dyDescent="0.2">
      <c r="A15" s="249" t="s">
        <v>21</v>
      </c>
      <c r="B15" s="250"/>
      <c r="C15" s="250"/>
      <c r="D15" s="251"/>
      <c r="E15" s="124">
        <v>752706.43</v>
      </c>
      <c r="F15" s="124">
        <v>545797.92000000004</v>
      </c>
      <c r="G15" s="124">
        <v>293655.46999999997</v>
      </c>
      <c r="H15" s="124">
        <v>468805.77</v>
      </c>
      <c r="I15" s="124">
        <v>458279.85</v>
      </c>
    </row>
    <row r="16" spans="1:10" ht="30.1" customHeight="1" x14ac:dyDescent="0.2">
      <c r="A16" s="254" t="s">
        <v>30</v>
      </c>
      <c r="B16" s="255"/>
      <c r="C16" s="255"/>
      <c r="D16" s="256"/>
      <c r="E16" s="124">
        <v>39444</v>
      </c>
      <c r="F16" s="124">
        <v>39444</v>
      </c>
      <c r="G16" s="124">
        <v>23666</v>
      </c>
      <c r="H16" s="124">
        <v>23666</v>
      </c>
      <c r="I16" s="124">
        <v>39244</v>
      </c>
    </row>
    <row r="17" spans="1:9" ht="30.1" customHeight="1" x14ac:dyDescent="0.2">
      <c r="A17" s="249" t="s">
        <v>29</v>
      </c>
      <c r="B17" s="250"/>
      <c r="C17" s="250"/>
      <c r="D17" s="251"/>
      <c r="E17" s="124">
        <v>26038.36</v>
      </c>
      <c r="F17" s="124">
        <v>10000</v>
      </c>
      <c r="G17" s="124">
        <v>15000</v>
      </c>
      <c r="H17" s="124">
        <v>0</v>
      </c>
      <c r="I17" s="124">
        <v>0</v>
      </c>
    </row>
    <row r="18" spans="1:9" ht="30.1" customHeight="1" x14ac:dyDescent="0.2">
      <c r="A18" s="249" t="s">
        <v>22</v>
      </c>
      <c r="B18" s="250"/>
      <c r="C18" s="250"/>
      <c r="D18" s="251"/>
      <c r="E18" s="124">
        <v>357584.62</v>
      </c>
      <c r="F18" s="124">
        <v>402149.92</v>
      </c>
      <c r="G18" s="124">
        <v>318488.90999999997</v>
      </c>
      <c r="H18" s="124">
        <v>318488.90999999997</v>
      </c>
      <c r="I18" s="124">
        <v>318488.90999999997</v>
      </c>
    </row>
    <row r="19" spans="1:9" ht="30.1" customHeight="1" x14ac:dyDescent="0.2">
      <c r="A19" s="254" t="s">
        <v>23</v>
      </c>
      <c r="B19" s="255"/>
      <c r="C19" s="255"/>
      <c r="D19" s="256"/>
      <c r="E19" s="124">
        <v>208665.2</v>
      </c>
      <c r="F19" s="124">
        <v>200496</v>
      </c>
      <c r="G19" s="124">
        <v>104535</v>
      </c>
      <c r="H19" s="124">
        <v>112535</v>
      </c>
      <c r="I19" s="124">
        <v>104550</v>
      </c>
    </row>
    <row r="20" spans="1:9" ht="30.1" customHeight="1" x14ac:dyDescent="0.2">
      <c r="A20" s="249" t="s">
        <v>24</v>
      </c>
      <c r="B20" s="250"/>
      <c r="C20" s="250"/>
      <c r="D20" s="251"/>
      <c r="E20" s="124">
        <v>238652.38</v>
      </c>
      <c r="F20" s="124">
        <v>225961.14</v>
      </c>
      <c r="G20" s="124">
        <v>189167.56</v>
      </c>
      <c r="H20" s="124">
        <v>203687.85</v>
      </c>
      <c r="I20" s="124">
        <v>206609.83</v>
      </c>
    </row>
    <row r="21" spans="1:9" ht="30.1" customHeight="1" x14ac:dyDescent="0.2">
      <c r="A21" s="257" t="s">
        <v>25</v>
      </c>
      <c r="B21" s="258"/>
      <c r="C21" s="258"/>
      <c r="D21" s="259"/>
      <c r="E21" s="124">
        <v>63580</v>
      </c>
      <c r="F21" s="124">
        <v>33580</v>
      </c>
      <c r="G21" s="124">
        <v>33580</v>
      </c>
      <c r="H21" s="124">
        <v>51580</v>
      </c>
      <c r="I21" s="124">
        <v>34000</v>
      </c>
    </row>
  </sheetData>
  <mergeCells count="19">
    <mergeCell ref="A16:D16"/>
    <mergeCell ref="A1:C2"/>
    <mergeCell ref="E4:I4"/>
    <mergeCell ref="E5:I5"/>
    <mergeCell ref="A8:D8"/>
    <mergeCell ref="A9:D9"/>
    <mergeCell ref="A10:D10"/>
    <mergeCell ref="G1:H2"/>
    <mergeCell ref="E1:F2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A1:J21"/>
  <sheetViews>
    <sheetView zoomScaleNormal="100" workbookViewId="0">
      <selection sqref="A1:C2"/>
    </sheetView>
  </sheetViews>
  <sheetFormatPr baseColWidth="10" defaultRowHeight="12.9" x14ac:dyDescent="0.2"/>
  <cols>
    <col min="1" max="1" width="16.625" customWidth="1"/>
    <col min="2" max="4" width="5.25" customWidth="1"/>
    <col min="5" max="9" width="19.25" customWidth="1"/>
  </cols>
  <sheetData>
    <row r="1" spans="1:10" ht="13.1" customHeight="1" x14ac:dyDescent="0.25">
      <c r="A1" s="185" t="str">
        <f>Coordonnées!A1</f>
        <v>Synthèse du Budget</v>
      </c>
      <c r="B1" s="148"/>
      <c r="C1" s="148"/>
      <c r="D1" s="63"/>
      <c r="E1" s="144" t="s">
        <v>0</v>
      </c>
      <c r="F1" s="144"/>
      <c r="G1" s="148" t="str">
        <f>Coordonnées!J1</f>
        <v>BINCHE</v>
      </c>
      <c r="H1" s="148"/>
      <c r="I1" s="65" t="s">
        <v>37</v>
      </c>
      <c r="J1" s="78">
        <f>Coordonnées!R1</f>
        <v>58002</v>
      </c>
    </row>
    <row r="2" spans="1:10" ht="16.149999999999999" customHeight="1" x14ac:dyDescent="0.25">
      <c r="A2" s="149"/>
      <c r="B2" s="150"/>
      <c r="C2" s="150"/>
      <c r="D2" s="64"/>
      <c r="E2" s="145"/>
      <c r="F2" s="145"/>
      <c r="G2" s="150"/>
      <c r="H2" s="150"/>
      <c r="I2" s="66" t="s">
        <v>1</v>
      </c>
      <c r="J2" s="79">
        <f>Coordonnées!R2</f>
        <v>2024</v>
      </c>
    </row>
    <row r="3" spans="1:10" s="76" customFormat="1" ht="27" customHeight="1" x14ac:dyDescent="0.2">
      <c r="A3" s="87" t="str">
        <f>Coordonnées!A3</f>
        <v>Modèle officiel généré par l'application eComptes © SPW Intérieur et Action Sociale</v>
      </c>
      <c r="B3" s="73"/>
      <c r="C3" s="73"/>
      <c r="D3" s="73"/>
      <c r="E3" s="73"/>
      <c r="F3" s="74"/>
      <c r="G3" s="74"/>
      <c r="I3" s="75" t="s">
        <v>38</v>
      </c>
      <c r="J3" s="77">
        <f>Coordonnées!R3</f>
        <v>1</v>
      </c>
    </row>
    <row r="4" spans="1:10" ht="16.149999999999999" customHeight="1" x14ac:dyDescent="0.2">
      <c r="A4" s="17"/>
      <c r="B4" s="16"/>
      <c r="C4" s="16"/>
      <c r="D4" s="16"/>
      <c r="E4" s="252" t="s">
        <v>44</v>
      </c>
      <c r="F4" s="253"/>
      <c r="G4" s="253"/>
      <c r="H4" s="253"/>
      <c r="I4" s="253"/>
    </row>
    <row r="5" spans="1:10" ht="17.7" customHeight="1" x14ac:dyDescent="0.2">
      <c r="A5" s="15"/>
      <c r="E5" s="264" t="s">
        <v>70</v>
      </c>
      <c r="F5" s="265"/>
      <c r="G5" s="265"/>
      <c r="H5" s="265"/>
      <c r="I5" s="265"/>
    </row>
    <row r="6" spans="1:10" ht="17.7" customHeight="1" x14ac:dyDescent="0.2">
      <c r="A6" s="15"/>
      <c r="E6" s="71" t="str">
        <f>Coordonnées!$H$27</f>
        <v>Budget</v>
      </c>
      <c r="F6" s="71" t="str">
        <f>Coordonnées!$H$27</f>
        <v>Budget</v>
      </c>
      <c r="G6" s="71" t="str">
        <f>Coordonnées!$H$27</f>
        <v>Budget</v>
      </c>
      <c r="H6" s="71" t="str">
        <f>Coordonnées!$H$27</f>
        <v>Budget</v>
      </c>
      <c r="I6" s="71" t="str">
        <f>Coordonnées!$H$27</f>
        <v>Budget</v>
      </c>
    </row>
    <row r="7" spans="1:10" ht="17.7" customHeight="1" x14ac:dyDescent="0.25">
      <c r="A7" s="15"/>
      <c r="E7" s="67">
        <f>F7-1</f>
        <v>2020</v>
      </c>
      <c r="F7" s="67">
        <f>G7-1</f>
        <v>2021</v>
      </c>
      <c r="G7" s="67">
        <f>H7-1</f>
        <v>2022</v>
      </c>
      <c r="H7" s="67">
        <f>I7-1</f>
        <v>2023</v>
      </c>
      <c r="I7" s="67">
        <f>J2</f>
        <v>2024</v>
      </c>
    </row>
    <row r="8" spans="1:10" ht="30.1" customHeight="1" x14ac:dyDescent="0.2">
      <c r="A8" s="246" t="s">
        <v>33</v>
      </c>
      <c r="B8" s="247"/>
      <c r="C8" s="247"/>
      <c r="D8" s="248"/>
      <c r="E8" s="124">
        <v>0</v>
      </c>
      <c r="F8" s="124">
        <v>1750000</v>
      </c>
      <c r="G8" s="124">
        <v>65000</v>
      </c>
      <c r="H8" s="124">
        <v>65000</v>
      </c>
      <c r="I8" s="124">
        <v>65000</v>
      </c>
    </row>
    <row r="9" spans="1:10" ht="30.1" customHeight="1" x14ac:dyDescent="0.2">
      <c r="A9" s="249" t="s">
        <v>16</v>
      </c>
      <c r="B9" s="250"/>
      <c r="C9" s="250"/>
      <c r="D9" s="251"/>
      <c r="E9" s="124">
        <v>239000</v>
      </c>
      <c r="F9" s="124">
        <v>350000</v>
      </c>
      <c r="G9" s="124">
        <v>502000</v>
      </c>
      <c r="H9" s="124">
        <v>415000</v>
      </c>
      <c r="I9" s="124">
        <v>532000</v>
      </c>
    </row>
    <row r="10" spans="1:10" ht="30.1" customHeight="1" x14ac:dyDescent="0.2">
      <c r="A10" s="249" t="s">
        <v>17</v>
      </c>
      <c r="B10" s="250"/>
      <c r="C10" s="250"/>
      <c r="D10" s="251"/>
      <c r="E10" s="124">
        <v>6500</v>
      </c>
      <c r="F10" s="124">
        <v>0</v>
      </c>
      <c r="G10" s="124">
        <v>25000</v>
      </c>
      <c r="H10" s="124">
        <v>0</v>
      </c>
      <c r="I10" s="124">
        <v>410000</v>
      </c>
    </row>
    <row r="11" spans="1:10" ht="30.1" customHeight="1" x14ac:dyDescent="0.2">
      <c r="A11" s="249" t="s">
        <v>18</v>
      </c>
      <c r="B11" s="250"/>
      <c r="C11" s="250"/>
      <c r="D11" s="251"/>
      <c r="E11" s="124">
        <v>6102596.71</v>
      </c>
      <c r="F11" s="124">
        <v>4845000</v>
      </c>
      <c r="G11" s="124">
        <v>5526799.71</v>
      </c>
      <c r="H11" s="124">
        <v>8792750</v>
      </c>
      <c r="I11" s="124">
        <v>5398743.3499999996</v>
      </c>
    </row>
    <row r="12" spans="1:10" ht="30.1" customHeight="1" x14ac:dyDescent="0.2">
      <c r="A12" s="249" t="s">
        <v>26</v>
      </c>
      <c r="B12" s="250"/>
      <c r="C12" s="250"/>
      <c r="D12" s="251"/>
      <c r="E12" s="124">
        <v>0</v>
      </c>
      <c r="F12" s="124">
        <v>65000</v>
      </c>
      <c r="G12" s="124">
        <v>1633000</v>
      </c>
      <c r="H12" s="124">
        <v>80000</v>
      </c>
      <c r="I12" s="124">
        <v>180000</v>
      </c>
    </row>
    <row r="13" spans="1:10" ht="30.1" customHeight="1" x14ac:dyDescent="0.2">
      <c r="A13" s="249" t="s">
        <v>19</v>
      </c>
      <c r="B13" s="250"/>
      <c r="C13" s="250"/>
      <c r="D13" s="251"/>
      <c r="E13" s="124">
        <v>50000</v>
      </c>
      <c r="F13" s="124">
        <v>70000</v>
      </c>
      <c r="G13" s="124">
        <v>60000</v>
      </c>
      <c r="H13" s="124">
        <v>40000</v>
      </c>
      <c r="I13" s="124">
        <v>40000</v>
      </c>
    </row>
    <row r="14" spans="1:10" ht="30.1" customHeight="1" x14ac:dyDescent="0.2">
      <c r="A14" s="249" t="s">
        <v>20</v>
      </c>
      <c r="B14" s="250"/>
      <c r="C14" s="250"/>
      <c r="D14" s="251"/>
      <c r="E14" s="124">
        <v>645000</v>
      </c>
      <c r="F14" s="124">
        <v>1485744.62</v>
      </c>
      <c r="G14" s="124">
        <v>12517822.85</v>
      </c>
      <c r="H14" s="124">
        <v>535000</v>
      </c>
      <c r="I14" s="124">
        <v>405000</v>
      </c>
    </row>
    <row r="15" spans="1:10" ht="30.1" customHeight="1" x14ac:dyDescent="0.2">
      <c r="A15" s="249" t="s">
        <v>21</v>
      </c>
      <c r="B15" s="250"/>
      <c r="C15" s="250"/>
      <c r="D15" s="251"/>
      <c r="E15" s="124">
        <v>1849635.77</v>
      </c>
      <c r="F15" s="124">
        <v>215000</v>
      </c>
      <c r="G15" s="124">
        <v>1233000</v>
      </c>
      <c r="H15" s="124">
        <v>1080000</v>
      </c>
      <c r="I15" s="124">
        <v>470000</v>
      </c>
    </row>
    <row r="16" spans="1:10" ht="30.1" customHeight="1" x14ac:dyDescent="0.2">
      <c r="A16" s="254" t="s">
        <v>30</v>
      </c>
      <c r="B16" s="255"/>
      <c r="C16" s="255"/>
      <c r="D16" s="256"/>
      <c r="E16" s="124">
        <v>0</v>
      </c>
      <c r="F16" s="124">
        <v>0</v>
      </c>
      <c r="G16" s="124">
        <v>0</v>
      </c>
      <c r="H16" s="124">
        <v>0</v>
      </c>
      <c r="I16" s="124">
        <v>0</v>
      </c>
    </row>
    <row r="17" spans="1:9" ht="30.1" customHeight="1" x14ac:dyDescent="0.2">
      <c r="A17" s="249" t="s">
        <v>29</v>
      </c>
      <c r="B17" s="250"/>
      <c r="C17" s="250"/>
      <c r="D17" s="251"/>
      <c r="E17" s="124">
        <v>0</v>
      </c>
      <c r="F17" s="124">
        <v>270000</v>
      </c>
      <c r="G17" s="124">
        <v>0</v>
      </c>
      <c r="H17" s="124">
        <v>0</v>
      </c>
      <c r="I17" s="124">
        <v>0</v>
      </c>
    </row>
    <row r="18" spans="1:9" ht="30.1" customHeight="1" x14ac:dyDescent="0.2">
      <c r="A18" s="249" t="s">
        <v>22</v>
      </c>
      <c r="B18" s="250"/>
      <c r="C18" s="250"/>
      <c r="D18" s="251"/>
      <c r="E18" s="124">
        <v>10000</v>
      </c>
      <c r="F18" s="124">
        <v>0</v>
      </c>
      <c r="G18" s="124">
        <v>275000</v>
      </c>
      <c r="H18" s="124">
        <v>0</v>
      </c>
      <c r="I18" s="124">
        <v>34000</v>
      </c>
    </row>
    <row r="19" spans="1:9" ht="30.1" customHeight="1" x14ac:dyDescent="0.2">
      <c r="A19" s="254" t="s">
        <v>23</v>
      </c>
      <c r="B19" s="255"/>
      <c r="C19" s="255"/>
      <c r="D19" s="256"/>
      <c r="E19" s="124">
        <v>270482.82</v>
      </c>
      <c r="F19" s="124">
        <v>404999.2</v>
      </c>
      <c r="G19" s="124">
        <v>424999.2</v>
      </c>
      <c r="H19" s="124">
        <v>214999.2</v>
      </c>
      <c r="I19" s="124">
        <v>327793.15999999997</v>
      </c>
    </row>
    <row r="20" spans="1:9" ht="30.1" customHeight="1" x14ac:dyDescent="0.2">
      <c r="A20" s="249" t="s">
        <v>24</v>
      </c>
      <c r="B20" s="250"/>
      <c r="C20" s="250"/>
      <c r="D20" s="251"/>
      <c r="E20" s="124">
        <v>0</v>
      </c>
      <c r="F20" s="124">
        <v>0</v>
      </c>
      <c r="G20" s="124">
        <v>0</v>
      </c>
      <c r="H20" s="124">
        <v>0</v>
      </c>
      <c r="I20" s="124">
        <v>0</v>
      </c>
    </row>
    <row r="21" spans="1:9" ht="30.1" customHeight="1" x14ac:dyDescent="0.2">
      <c r="A21" s="257" t="s">
        <v>25</v>
      </c>
      <c r="B21" s="258"/>
      <c r="C21" s="258"/>
      <c r="D21" s="259"/>
      <c r="E21" s="124">
        <v>0</v>
      </c>
      <c r="F21" s="124">
        <v>0</v>
      </c>
      <c r="G21" s="124">
        <v>50000</v>
      </c>
      <c r="H21" s="124">
        <v>0</v>
      </c>
      <c r="I21" s="124">
        <v>1515000</v>
      </c>
    </row>
  </sheetData>
  <mergeCells count="19">
    <mergeCell ref="A16:D16"/>
    <mergeCell ref="A1:C2"/>
    <mergeCell ref="E4:I4"/>
    <mergeCell ref="E5:I5"/>
    <mergeCell ref="A8:D8"/>
    <mergeCell ref="A9:D9"/>
    <mergeCell ref="A10:D10"/>
    <mergeCell ref="G1:H2"/>
    <mergeCell ref="E1:F2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A1:J21"/>
  <sheetViews>
    <sheetView zoomScaleNormal="100" workbookViewId="0">
      <selection sqref="A1:C2"/>
    </sheetView>
  </sheetViews>
  <sheetFormatPr baseColWidth="10" defaultRowHeight="12.9" x14ac:dyDescent="0.2"/>
  <cols>
    <col min="1" max="1" width="16.625" customWidth="1"/>
    <col min="2" max="4" width="5.25" customWidth="1"/>
    <col min="5" max="9" width="19.25" customWidth="1"/>
  </cols>
  <sheetData>
    <row r="1" spans="1:10" ht="13.1" customHeight="1" x14ac:dyDescent="0.25">
      <c r="A1" s="185" t="str">
        <f>Coordonnées!A1</f>
        <v>Synthèse du Budget</v>
      </c>
      <c r="B1" s="148"/>
      <c r="C1" s="148"/>
      <c r="D1" s="63"/>
      <c r="E1" s="144" t="s">
        <v>0</v>
      </c>
      <c r="F1" s="144"/>
      <c r="G1" s="148" t="str">
        <f>Coordonnées!J1</f>
        <v>BINCHE</v>
      </c>
      <c r="H1" s="148"/>
      <c r="I1" s="65" t="s">
        <v>37</v>
      </c>
      <c r="J1" s="78">
        <f>Coordonnées!R1</f>
        <v>58002</v>
      </c>
    </row>
    <row r="2" spans="1:10" ht="16.149999999999999" customHeight="1" x14ac:dyDescent="0.25">
      <c r="A2" s="149"/>
      <c r="B2" s="150"/>
      <c r="C2" s="150"/>
      <c r="D2" s="64"/>
      <c r="E2" s="145"/>
      <c r="F2" s="145"/>
      <c r="G2" s="150"/>
      <c r="H2" s="150"/>
      <c r="I2" s="66" t="s">
        <v>1</v>
      </c>
      <c r="J2" s="79">
        <f>Coordonnées!R2</f>
        <v>2024</v>
      </c>
    </row>
    <row r="3" spans="1:10" s="76" customFormat="1" ht="27" customHeight="1" x14ac:dyDescent="0.2">
      <c r="A3" s="87" t="str">
        <f>Coordonnées!A3</f>
        <v>Modèle officiel généré par l'application eComptes © SPW Intérieur et Action Sociale</v>
      </c>
      <c r="B3" s="73"/>
      <c r="C3" s="73"/>
      <c r="D3" s="73"/>
      <c r="E3" s="73"/>
      <c r="F3" s="74"/>
      <c r="G3" s="74"/>
      <c r="H3" s="75"/>
      <c r="I3" s="75" t="s">
        <v>38</v>
      </c>
      <c r="J3" s="77">
        <f>Coordonnées!R3</f>
        <v>1</v>
      </c>
    </row>
    <row r="4" spans="1:10" ht="16.149999999999999" customHeight="1" x14ac:dyDescent="0.2">
      <c r="A4" s="17"/>
      <c r="B4" s="16"/>
      <c r="C4" s="16"/>
      <c r="D4" s="16"/>
      <c r="E4" s="252" t="s">
        <v>44</v>
      </c>
      <c r="F4" s="253"/>
      <c r="G4" s="253"/>
      <c r="H4" s="253"/>
      <c r="I4" s="253"/>
    </row>
    <row r="5" spans="1:10" ht="17.7" customHeight="1" x14ac:dyDescent="0.2">
      <c r="A5" s="15"/>
      <c r="E5" s="266" t="s">
        <v>71</v>
      </c>
      <c r="F5" s="267"/>
      <c r="G5" s="267"/>
      <c r="H5" s="267"/>
      <c r="I5" s="267"/>
    </row>
    <row r="6" spans="1:10" ht="17.7" customHeight="1" x14ac:dyDescent="0.2">
      <c r="A6" s="15"/>
      <c r="E6" s="71" t="str">
        <f>Coordonnées!$H$27</f>
        <v>Budget</v>
      </c>
      <c r="F6" s="71" t="str">
        <f>Coordonnées!$H$27</f>
        <v>Budget</v>
      </c>
      <c r="G6" s="71" t="str">
        <f>Coordonnées!$H$27</f>
        <v>Budget</v>
      </c>
      <c r="H6" s="71" t="str">
        <f>Coordonnées!$H$27</f>
        <v>Budget</v>
      </c>
      <c r="I6" s="71" t="str">
        <f>Coordonnées!$H$27</f>
        <v>Budget</v>
      </c>
    </row>
    <row r="7" spans="1:10" ht="17.7" customHeight="1" x14ac:dyDescent="0.25">
      <c r="A7" s="15"/>
      <c r="E7" s="67">
        <f>F7-1</f>
        <v>2020</v>
      </c>
      <c r="F7" s="67">
        <f>G7-1</f>
        <v>2021</v>
      </c>
      <c r="G7" s="67">
        <f>H7-1</f>
        <v>2022</v>
      </c>
      <c r="H7" s="67">
        <f>I7-1</f>
        <v>2023</v>
      </c>
      <c r="I7" s="67">
        <f>J2</f>
        <v>2024</v>
      </c>
    </row>
    <row r="8" spans="1:10" ht="30.1" customHeight="1" x14ac:dyDescent="0.2">
      <c r="A8" s="246" t="s">
        <v>33</v>
      </c>
      <c r="B8" s="247"/>
      <c r="C8" s="247"/>
      <c r="D8" s="248"/>
      <c r="E8" s="124">
        <v>3014298.75</v>
      </c>
      <c r="F8" s="124">
        <v>3705061.77</v>
      </c>
      <c r="G8" s="124">
        <v>3793662.06</v>
      </c>
      <c r="H8" s="124">
        <v>3307640.08</v>
      </c>
      <c r="I8" s="124">
        <v>5370796.9400000004</v>
      </c>
    </row>
    <row r="9" spans="1:10" ht="30.1" customHeight="1" x14ac:dyDescent="0.2">
      <c r="A9" s="249" t="s">
        <v>16</v>
      </c>
      <c r="B9" s="250"/>
      <c r="C9" s="250"/>
      <c r="D9" s="251"/>
      <c r="E9" s="124">
        <v>100000</v>
      </c>
      <c r="F9" s="124">
        <v>275000</v>
      </c>
      <c r="G9" s="124">
        <v>277000</v>
      </c>
      <c r="H9" s="124">
        <v>294704</v>
      </c>
      <c r="I9" s="124">
        <v>272200</v>
      </c>
    </row>
    <row r="10" spans="1:10" ht="30.1" customHeight="1" x14ac:dyDescent="0.2">
      <c r="A10" s="249" t="s">
        <v>17</v>
      </c>
      <c r="B10" s="250"/>
      <c r="C10" s="250"/>
      <c r="D10" s="251"/>
      <c r="E10" s="124">
        <v>0</v>
      </c>
      <c r="F10" s="124">
        <v>0</v>
      </c>
      <c r="G10" s="124">
        <v>18750</v>
      </c>
      <c r="H10" s="124">
        <v>0</v>
      </c>
      <c r="I10" s="124">
        <v>410000</v>
      </c>
    </row>
    <row r="11" spans="1:10" ht="30.1" customHeight="1" x14ac:dyDescent="0.2">
      <c r="A11" s="249" t="s">
        <v>18</v>
      </c>
      <c r="B11" s="250"/>
      <c r="C11" s="250"/>
      <c r="D11" s="251"/>
      <c r="E11" s="124">
        <v>4810006.71</v>
      </c>
      <c r="F11" s="124">
        <v>2864516.96</v>
      </c>
      <c r="G11" s="124">
        <v>4792612.2300000004</v>
      </c>
      <c r="H11" s="124">
        <v>7213571.1100000003</v>
      </c>
      <c r="I11" s="124">
        <v>2440703.33</v>
      </c>
    </row>
    <row r="12" spans="1:10" ht="30.1" customHeight="1" x14ac:dyDescent="0.2">
      <c r="A12" s="249" t="s">
        <v>26</v>
      </c>
      <c r="B12" s="250"/>
      <c r="C12" s="250"/>
      <c r="D12" s="251"/>
      <c r="E12" s="124">
        <v>0</v>
      </c>
      <c r="F12" s="124">
        <v>1705000</v>
      </c>
      <c r="G12" s="124">
        <v>918000</v>
      </c>
      <c r="H12" s="124">
        <v>0</v>
      </c>
      <c r="I12" s="124">
        <v>0</v>
      </c>
    </row>
    <row r="13" spans="1:10" ht="30.1" customHeight="1" x14ac:dyDescent="0.2">
      <c r="A13" s="249" t="s">
        <v>19</v>
      </c>
      <c r="B13" s="250"/>
      <c r="C13" s="250"/>
      <c r="D13" s="251"/>
      <c r="E13" s="124">
        <v>0</v>
      </c>
      <c r="F13" s="124">
        <v>0</v>
      </c>
      <c r="G13" s="124">
        <v>0</v>
      </c>
      <c r="H13" s="124">
        <v>0</v>
      </c>
      <c r="I13" s="124">
        <v>0</v>
      </c>
    </row>
    <row r="14" spans="1:10" ht="30.1" customHeight="1" x14ac:dyDescent="0.2">
      <c r="A14" s="249" t="s">
        <v>20</v>
      </c>
      <c r="B14" s="250"/>
      <c r="C14" s="250"/>
      <c r="D14" s="251"/>
      <c r="E14" s="124">
        <v>300000</v>
      </c>
      <c r="F14" s="124">
        <v>1215744.6200000001</v>
      </c>
      <c r="G14" s="124">
        <v>12162822.85</v>
      </c>
      <c r="H14" s="124">
        <v>335000</v>
      </c>
      <c r="I14" s="124">
        <v>55000</v>
      </c>
    </row>
    <row r="15" spans="1:10" ht="30.1" customHeight="1" x14ac:dyDescent="0.2">
      <c r="A15" s="249" t="s">
        <v>21</v>
      </c>
      <c r="B15" s="250"/>
      <c r="C15" s="250"/>
      <c r="D15" s="251"/>
      <c r="E15" s="124">
        <v>1370537.56</v>
      </c>
      <c r="F15" s="124">
        <v>200000</v>
      </c>
      <c r="G15" s="124">
        <v>1052500</v>
      </c>
      <c r="H15" s="124">
        <v>1055000</v>
      </c>
      <c r="I15" s="124">
        <v>225000</v>
      </c>
    </row>
    <row r="16" spans="1:10" ht="30.1" customHeight="1" x14ac:dyDescent="0.2">
      <c r="A16" s="254" t="s">
        <v>30</v>
      </c>
      <c r="B16" s="255"/>
      <c r="C16" s="255"/>
      <c r="D16" s="256"/>
      <c r="E16" s="124">
        <v>0</v>
      </c>
      <c r="F16" s="124">
        <v>0</v>
      </c>
      <c r="G16" s="124">
        <v>0</v>
      </c>
      <c r="H16" s="124">
        <v>0</v>
      </c>
      <c r="I16" s="124">
        <v>0</v>
      </c>
    </row>
    <row r="17" spans="1:9" ht="30.1" customHeight="1" x14ac:dyDescent="0.2">
      <c r="A17" s="249" t="s">
        <v>29</v>
      </c>
      <c r="B17" s="250"/>
      <c r="C17" s="250"/>
      <c r="D17" s="251"/>
      <c r="E17" s="124">
        <v>0</v>
      </c>
      <c r="F17" s="124">
        <v>270000</v>
      </c>
      <c r="G17" s="124">
        <v>0</v>
      </c>
      <c r="H17" s="124">
        <v>0</v>
      </c>
      <c r="I17" s="124">
        <v>0</v>
      </c>
    </row>
    <row r="18" spans="1:9" ht="30.1" customHeight="1" x14ac:dyDescent="0.2">
      <c r="A18" s="249" t="s">
        <v>22</v>
      </c>
      <c r="B18" s="250"/>
      <c r="C18" s="250"/>
      <c r="D18" s="251"/>
      <c r="E18" s="124">
        <v>10000</v>
      </c>
      <c r="F18" s="124">
        <v>0</v>
      </c>
      <c r="G18" s="124">
        <v>275000</v>
      </c>
      <c r="H18" s="124">
        <v>0</v>
      </c>
      <c r="I18" s="124">
        <v>0</v>
      </c>
    </row>
    <row r="19" spans="1:9" ht="30.1" customHeight="1" x14ac:dyDescent="0.2">
      <c r="A19" s="254" t="s">
        <v>23</v>
      </c>
      <c r="B19" s="255"/>
      <c r="C19" s="255"/>
      <c r="D19" s="256"/>
      <c r="E19" s="124">
        <v>140000</v>
      </c>
      <c r="F19" s="124">
        <v>200000</v>
      </c>
      <c r="G19" s="124">
        <v>145000</v>
      </c>
      <c r="H19" s="124">
        <v>65000</v>
      </c>
      <c r="I19" s="124">
        <v>65000</v>
      </c>
    </row>
    <row r="20" spans="1:9" ht="30.1" customHeight="1" x14ac:dyDescent="0.2">
      <c r="A20" s="249" t="s">
        <v>24</v>
      </c>
      <c r="B20" s="250"/>
      <c r="C20" s="250"/>
      <c r="D20" s="251"/>
      <c r="E20" s="124">
        <v>0</v>
      </c>
      <c r="F20" s="124">
        <v>0</v>
      </c>
      <c r="G20" s="124">
        <v>0</v>
      </c>
      <c r="H20" s="124">
        <v>0</v>
      </c>
      <c r="I20" s="124">
        <v>0</v>
      </c>
    </row>
    <row r="21" spans="1:9" ht="30.1" customHeight="1" x14ac:dyDescent="0.2">
      <c r="A21" s="257" t="s">
        <v>25</v>
      </c>
      <c r="B21" s="258"/>
      <c r="C21" s="258"/>
      <c r="D21" s="259"/>
      <c r="E21" s="124">
        <v>0</v>
      </c>
      <c r="F21" s="124">
        <v>0</v>
      </c>
      <c r="G21" s="124">
        <v>50000</v>
      </c>
      <c r="H21" s="124">
        <v>0</v>
      </c>
      <c r="I21" s="124">
        <v>1515000</v>
      </c>
    </row>
  </sheetData>
  <mergeCells count="19">
    <mergeCell ref="A16:D16"/>
    <mergeCell ref="A1:C2"/>
    <mergeCell ref="E4:I4"/>
    <mergeCell ref="E5:I5"/>
    <mergeCell ref="A8:D8"/>
    <mergeCell ref="A9:D9"/>
    <mergeCell ref="A10:D10"/>
    <mergeCell ref="G1:H2"/>
    <mergeCell ref="E1:F2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A1:S51"/>
  <sheetViews>
    <sheetView zoomScaleNormal="100" workbookViewId="0">
      <selection activeCell="A4" sqref="A4"/>
    </sheetView>
  </sheetViews>
  <sheetFormatPr baseColWidth="10" defaultRowHeight="12.9" x14ac:dyDescent="0.2"/>
  <cols>
    <col min="1" max="19" width="5.25" customWidth="1"/>
  </cols>
  <sheetData>
    <row r="1" spans="1:19" ht="13.1" customHeight="1" x14ac:dyDescent="0.25">
      <c r="A1" s="185" t="str">
        <f>Coordonnées!A1</f>
        <v>Synthèse du Budget</v>
      </c>
      <c r="B1" s="148"/>
      <c r="C1" s="148"/>
      <c r="D1" s="144" t="str">
        <f>Coordonnées!D1</f>
        <v>Administration communale de</v>
      </c>
      <c r="E1" s="144"/>
      <c r="F1" s="144"/>
      <c r="G1" s="144"/>
      <c r="H1" s="144"/>
      <c r="I1" s="144"/>
      <c r="J1" s="142" t="str">
        <f>Coordonnées!J1</f>
        <v>BINCHE</v>
      </c>
      <c r="K1" s="142"/>
      <c r="L1" s="142"/>
      <c r="M1" s="142"/>
      <c r="N1" s="142"/>
      <c r="O1" s="142"/>
      <c r="P1" s="165" t="str">
        <f>Coordonnées!P1</f>
        <v>Code INS</v>
      </c>
      <c r="Q1" s="166"/>
      <c r="R1" s="161">
        <f>Coordonnées!R1</f>
        <v>58002</v>
      </c>
      <c r="S1" s="162"/>
    </row>
    <row r="2" spans="1:19" ht="13.6" x14ac:dyDescent="0.25">
      <c r="A2" s="149"/>
      <c r="B2" s="150"/>
      <c r="C2" s="150"/>
      <c r="D2" s="145"/>
      <c r="E2" s="145"/>
      <c r="F2" s="146"/>
      <c r="G2" s="146"/>
      <c r="H2" s="145"/>
      <c r="I2" s="145"/>
      <c r="J2" s="143"/>
      <c r="K2" s="143"/>
      <c r="L2" s="143"/>
      <c r="M2" s="143"/>
      <c r="N2" s="143"/>
      <c r="O2" s="143"/>
      <c r="P2" s="167" t="str">
        <f>Coordonnées!P2</f>
        <v>Exercice:</v>
      </c>
      <c r="Q2" s="168"/>
      <c r="R2" s="163">
        <f>Coordonnées!R2</f>
        <v>2024</v>
      </c>
      <c r="S2" s="164"/>
    </row>
    <row r="3" spans="1:19" x14ac:dyDescent="0.2">
      <c r="A3" s="86" t="str">
        <f>Coordonnées!A3</f>
        <v>Modèle officiel généré par l'application eComptes © SPW Intérieur et Action Sociale</v>
      </c>
      <c r="B3" s="16"/>
      <c r="C3" s="16"/>
      <c r="D3" s="16"/>
      <c r="E3" s="16"/>
      <c r="F3" s="30"/>
      <c r="G3" s="30"/>
      <c r="H3" s="28"/>
      <c r="I3" s="28"/>
      <c r="J3" s="29"/>
      <c r="K3" s="29"/>
      <c r="L3" s="29"/>
      <c r="M3" s="29"/>
      <c r="N3" s="28"/>
      <c r="O3" s="28"/>
      <c r="P3" s="139" t="str">
        <f>Coordonnées!P3</f>
        <v>Version:</v>
      </c>
      <c r="Q3" s="140"/>
      <c r="R3" s="169">
        <f>Coordonnées!R3</f>
        <v>1</v>
      </c>
      <c r="S3" s="170"/>
    </row>
    <row r="4" spans="1:19" ht="13.1" customHeight="1" x14ac:dyDescent="0.2">
      <c r="A4" s="38"/>
      <c r="B4" s="38"/>
      <c r="C4" s="38"/>
      <c r="D4" s="38"/>
      <c r="E4" s="38"/>
      <c r="F4" s="38"/>
      <c r="G4" s="3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19" ht="16.149999999999999" customHeight="1" x14ac:dyDescent="0.2">
      <c r="A5" s="39"/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18"/>
      <c r="S5" s="18"/>
    </row>
    <row r="6" spans="1:19" ht="16.149999999999999" customHeight="1" x14ac:dyDescent="0.2">
      <c r="A6" s="14" t="s">
        <v>35</v>
      </c>
      <c r="B6" s="13"/>
      <c r="C6" s="13"/>
      <c r="D6" s="13"/>
      <c r="E6" s="13"/>
      <c r="F6" s="39"/>
      <c r="G6" s="18"/>
      <c r="H6" s="18"/>
      <c r="I6" s="18"/>
      <c r="J6" s="18"/>
      <c r="K6" s="18"/>
      <c r="L6" s="18"/>
      <c r="M6" s="39"/>
      <c r="N6" s="39"/>
      <c r="O6" s="39"/>
      <c r="P6" s="39"/>
      <c r="Q6" s="18"/>
      <c r="R6" s="18"/>
      <c r="S6" s="18"/>
    </row>
    <row r="7" spans="1:19" ht="17" customHeight="1" x14ac:dyDescent="0.2">
      <c r="A7" s="56"/>
      <c r="B7" s="57"/>
      <c r="C7" s="57"/>
      <c r="D7" s="57"/>
      <c r="E7" s="57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58"/>
      <c r="S7" s="58"/>
    </row>
    <row r="8" spans="1:19" ht="17" customHeight="1" x14ac:dyDescent="0.2">
      <c r="A8" s="46"/>
      <c r="B8" s="289"/>
      <c r="C8" s="290"/>
      <c r="D8" s="290"/>
      <c r="E8" s="290"/>
      <c r="F8" s="290"/>
      <c r="G8" s="290"/>
      <c r="H8" s="290"/>
      <c r="I8" s="290"/>
      <c r="J8" s="290"/>
      <c r="K8" s="290"/>
      <c r="L8" s="290"/>
      <c r="M8" s="290"/>
      <c r="N8" s="290"/>
      <c r="O8" s="290"/>
      <c r="P8" s="290"/>
      <c r="Q8" s="290"/>
      <c r="R8" s="291"/>
      <c r="S8" s="60"/>
    </row>
    <row r="9" spans="1:19" ht="17" customHeight="1" x14ac:dyDescent="0.2">
      <c r="A9" s="46"/>
      <c r="B9" s="268"/>
      <c r="C9" s="269"/>
      <c r="D9" s="269"/>
      <c r="E9" s="269"/>
      <c r="F9" s="269"/>
      <c r="G9" s="269"/>
      <c r="H9" s="269"/>
      <c r="I9" s="269"/>
      <c r="J9" s="269"/>
      <c r="K9" s="269"/>
      <c r="L9" s="269"/>
      <c r="M9" s="269"/>
      <c r="N9" s="269"/>
      <c r="O9" s="269"/>
      <c r="P9" s="269"/>
      <c r="Q9" s="269"/>
      <c r="R9" s="270"/>
      <c r="S9" s="46"/>
    </row>
    <row r="10" spans="1:19" ht="17" customHeight="1" x14ac:dyDescent="0.2">
      <c r="A10" s="46"/>
      <c r="B10" s="268"/>
      <c r="C10" s="269"/>
      <c r="D10" s="269"/>
      <c r="E10" s="269"/>
      <c r="F10" s="269"/>
      <c r="G10" s="269"/>
      <c r="H10" s="269"/>
      <c r="I10" s="269"/>
      <c r="J10" s="269"/>
      <c r="K10" s="269"/>
      <c r="L10" s="269"/>
      <c r="M10" s="269"/>
      <c r="N10" s="269"/>
      <c r="O10" s="269"/>
      <c r="P10" s="269"/>
      <c r="Q10" s="269"/>
      <c r="R10" s="270"/>
      <c r="S10" s="46"/>
    </row>
    <row r="11" spans="1:19" ht="17" customHeight="1" x14ac:dyDescent="0.2">
      <c r="A11" s="46"/>
      <c r="B11" s="268"/>
      <c r="C11" s="269"/>
      <c r="D11" s="269"/>
      <c r="E11" s="269"/>
      <c r="F11" s="269"/>
      <c r="G11" s="269"/>
      <c r="H11" s="269"/>
      <c r="I11" s="269"/>
      <c r="J11" s="269"/>
      <c r="K11" s="269"/>
      <c r="L11" s="269"/>
      <c r="M11" s="269"/>
      <c r="N11" s="269"/>
      <c r="O11" s="269"/>
      <c r="P11" s="269"/>
      <c r="Q11" s="269"/>
      <c r="R11" s="270"/>
      <c r="S11" s="50"/>
    </row>
    <row r="12" spans="1:19" ht="17" customHeight="1" x14ac:dyDescent="0.2">
      <c r="A12" s="46"/>
      <c r="B12" s="268"/>
      <c r="C12" s="269"/>
      <c r="D12" s="269"/>
      <c r="E12" s="269"/>
      <c r="F12" s="269"/>
      <c r="G12" s="269"/>
      <c r="H12" s="269"/>
      <c r="I12" s="269"/>
      <c r="J12" s="269"/>
      <c r="K12" s="269"/>
      <c r="L12" s="269"/>
      <c r="M12" s="269"/>
      <c r="N12" s="269"/>
      <c r="O12" s="269"/>
      <c r="P12" s="269"/>
      <c r="Q12" s="269"/>
      <c r="R12" s="270"/>
      <c r="S12" s="51"/>
    </row>
    <row r="13" spans="1:19" ht="17" customHeight="1" x14ac:dyDescent="0.2">
      <c r="A13" s="46"/>
      <c r="B13" s="268"/>
      <c r="C13" s="269"/>
      <c r="D13" s="269"/>
      <c r="E13" s="269"/>
      <c r="F13" s="269"/>
      <c r="G13" s="269"/>
      <c r="H13" s="269"/>
      <c r="I13" s="269"/>
      <c r="J13" s="269"/>
      <c r="K13" s="269"/>
      <c r="L13" s="269"/>
      <c r="M13" s="269"/>
      <c r="N13" s="269"/>
      <c r="O13" s="269"/>
      <c r="P13" s="269"/>
      <c r="Q13" s="269"/>
      <c r="R13" s="270"/>
      <c r="S13" s="51"/>
    </row>
    <row r="14" spans="1:19" ht="17" customHeight="1" x14ac:dyDescent="0.2">
      <c r="A14" s="46"/>
      <c r="B14" s="268"/>
      <c r="C14" s="269"/>
      <c r="D14" s="269"/>
      <c r="E14" s="269"/>
      <c r="F14" s="269"/>
      <c r="G14" s="269"/>
      <c r="H14" s="269"/>
      <c r="I14" s="269"/>
      <c r="J14" s="269"/>
      <c r="K14" s="269"/>
      <c r="L14" s="269"/>
      <c r="M14" s="269"/>
      <c r="N14" s="269"/>
      <c r="O14" s="269"/>
      <c r="P14" s="269"/>
      <c r="Q14" s="269"/>
      <c r="R14" s="270"/>
      <c r="S14" s="51"/>
    </row>
    <row r="15" spans="1:19" ht="17" customHeight="1" x14ac:dyDescent="0.2">
      <c r="A15" s="52"/>
      <c r="B15" s="283"/>
      <c r="C15" s="284"/>
      <c r="D15" s="284"/>
      <c r="E15" s="284"/>
      <c r="F15" s="284"/>
      <c r="G15" s="284"/>
      <c r="H15" s="284"/>
      <c r="I15" s="284"/>
      <c r="J15" s="284"/>
      <c r="K15" s="284"/>
      <c r="L15" s="284"/>
      <c r="M15" s="284"/>
      <c r="N15" s="284"/>
      <c r="O15" s="284"/>
      <c r="P15" s="284"/>
      <c r="Q15" s="284"/>
      <c r="R15" s="285"/>
      <c r="S15" s="51"/>
    </row>
    <row r="16" spans="1:19" ht="17" customHeight="1" x14ac:dyDescent="0.2">
      <c r="A16" s="46"/>
      <c r="B16" s="268"/>
      <c r="C16" s="269"/>
      <c r="D16" s="269"/>
      <c r="E16" s="269"/>
      <c r="F16" s="269"/>
      <c r="G16" s="269"/>
      <c r="H16" s="269"/>
      <c r="I16" s="269"/>
      <c r="J16" s="269"/>
      <c r="K16" s="269"/>
      <c r="L16" s="269"/>
      <c r="M16" s="269"/>
      <c r="N16" s="269"/>
      <c r="O16" s="269"/>
      <c r="P16" s="269"/>
      <c r="Q16" s="269"/>
      <c r="R16" s="270"/>
      <c r="S16" s="51"/>
    </row>
    <row r="17" spans="1:19" ht="17" customHeight="1" x14ac:dyDescent="0.2">
      <c r="A17" s="46"/>
      <c r="B17" s="268"/>
      <c r="C17" s="269"/>
      <c r="D17" s="269"/>
      <c r="E17" s="269"/>
      <c r="F17" s="269"/>
      <c r="G17" s="269"/>
      <c r="H17" s="269"/>
      <c r="I17" s="269"/>
      <c r="J17" s="269"/>
      <c r="K17" s="269"/>
      <c r="L17" s="269"/>
      <c r="M17" s="269"/>
      <c r="N17" s="269"/>
      <c r="O17" s="269"/>
      <c r="P17" s="269"/>
      <c r="Q17" s="269"/>
      <c r="R17" s="270"/>
      <c r="S17" s="51"/>
    </row>
    <row r="18" spans="1:19" ht="17" customHeight="1" x14ac:dyDescent="0.2">
      <c r="A18" s="46"/>
      <c r="B18" s="268"/>
      <c r="C18" s="269"/>
      <c r="D18" s="269"/>
      <c r="E18" s="269"/>
      <c r="F18" s="269"/>
      <c r="G18" s="269"/>
      <c r="H18" s="269"/>
      <c r="I18" s="269"/>
      <c r="J18" s="269"/>
      <c r="K18" s="269"/>
      <c r="L18" s="269"/>
      <c r="M18" s="269"/>
      <c r="N18" s="269"/>
      <c r="O18" s="269"/>
      <c r="P18" s="269"/>
      <c r="Q18" s="269"/>
      <c r="R18" s="270"/>
      <c r="S18" s="50"/>
    </row>
    <row r="19" spans="1:19" s="49" customFormat="1" ht="17" customHeight="1" x14ac:dyDescent="0.2">
      <c r="A19" s="52"/>
      <c r="B19" s="283"/>
      <c r="C19" s="284"/>
      <c r="D19" s="284"/>
      <c r="E19" s="284"/>
      <c r="F19" s="284"/>
      <c r="G19" s="284"/>
      <c r="H19" s="284"/>
      <c r="I19" s="284"/>
      <c r="J19" s="284"/>
      <c r="K19" s="284"/>
      <c r="L19" s="284"/>
      <c r="M19" s="284"/>
      <c r="N19" s="284"/>
      <c r="O19" s="284"/>
      <c r="P19" s="284"/>
      <c r="Q19" s="284"/>
      <c r="R19" s="285"/>
      <c r="S19" s="53"/>
    </row>
    <row r="20" spans="1:19" s="49" customFormat="1" ht="17" customHeight="1" x14ac:dyDescent="0.2">
      <c r="A20" s="52"/>
      <c r="B20" s="283"/>
      <c r="C20" s="284"/>
      <c r="D20" s="284"/>
      <c r="E20" s="284"/>
      <c r="F20" s="284"/>
      <c r="G20" s="284"/>
      <c r="H20" s="284"/>
      <c r="I20" s="284"/>
      <c r="J20" s="284"/>
      <c r="K20" s="284"/>
      <c r="L20" s="284"/>
      <c r="M20" s="284"/>
      <c r="N20" s="284"/>
      <c r="O20" s="284"/>
      <c r="P20" s="284"/>
      <c r="Q20" s="284"/>
      <c r="R20" s="285"/>
      <c r="S20" s="53"/>
    </row>
    <row r="21" spans="1:19" ht="17" customHeight="1" x14ac:dyDescent="0.2">
      <c r="A21" s="46"/>
      <c r="B21" s="268"/>
      <c r="C21" s="269"/>
      <c r="D21" s="269"/>
      <c r="E21" s="269"/>
      <c r="F21" s="269"/>
      <c r="G21" s="269"/>
      <c r="H21" s="269"/>
      <c r="I21" s="269"/>
      <c r="J21" s="269"/>
      <c r="K21" s="269"/>
      <c r="L21" s="269"/>
      <c r="M21" s="269"/>
      <c r="N21" s="269"/>
      <c r="O21" s="269"/>
      <c r="P21" s="269"/>
      <c r="Q21" s="269"/>
      <c r="R21" s="270"/>
      <c r="S21" s="51"/>
    </row>
    <row r="22" spans="1:19" ht="17" customHeight="1" x14ac:dyDescent="0.2">
      <c r="A22" s="46"/>
      <c r="B22" s="268"/>
      <c r="C22" s="269"/>
      <c r="D22" s="269"/>
      <c r="E22" s="269"/>
      <c r="F22" s="269"/>
      <c r="G22" s="269"/>
      <c r="H22" s="269"/>
      <c r="I22" s="269"/>
      <c r="J22" s="269"/>
      <c r="K22" s="269"/>
      <c r="L22" s="269"/>
      <c r="M22" s="269"/>
      <c r="N22" s="269"/>
      <c r="O22" s="269"/>
      <c r="P22" s="269"/>
      <c r="Q22" s="269"/>
      <c r="R22" s="270"/>
      <c r="S22" s="51"/>
    </row>
    <row r="23" spans="1:19" ht="17" customHeight="1" x14ac:dyDescent="0.2">
      <c r="A23" s="46"/>
      <c r="B23" s="268"/>
      <c r="C23" s="269"/>
      <c r="D23" s="269"/>
      <c r="E23" s="269"/>
      <c r="F23" s="269"/>
      <c r="G23" s="269"/>
      <c r="H23" s="269"/>
      <c r="I23" s="269"/>
      <c r="J23" s="269"/>
      <c r="K23" s="269"/>
      <c r="L23" s="269"/>
      <c r="M23" s="269"/>
      <c r="N23" s="269"/>
      <c r="O23" s="269"/>
      <c r="P23" s="269"/>
      <c r="Q23" s="269"/>
      <c r="R23" s="270"/>
      <c r="S23" s="51"/>
    </row>
    <row r="24" spans="1:19" ht="17" customHeight="1" x14ac:dyDescent="0.2">
      <c r="A24" s="46"/>
      <c r="B24" s="268"/>
      <c r="C24" s="269"/>
      <c r="D24" s="269"/>
      <c r="E24" s="269"/>
      <c r="F24" s="269"/>
      <c r="G24" s="269"/>
      <c r="H24" s="269"/>
      <c r="I24" s="269"/>
      <c r="J24" s="269"/>
      <c r="K24" s="269"/>
      <c r="L24" s="269"/>
      <c r="M24" s="269"/>
      <c r="N24" s="269"/>
      <c r="O24" s="269"/>
      <c r="P24" s="269"/>
      <c r="Q24" s="269"/>
      <c r="R24" s="270"/>
      <c r="S24" s="51"/>
    </row>
    <row r="25" spans="1:19" ht="17" customHeight="1" x14ac:dyDescent="0.2">
      <c r="A25" s="46"/>
      <c r="B25" s="268"/>
      <c r="C25" s="269"/>
      <c r="D25" s="269"/>
      <c r="E25" s="269"/>
      <c r="F25" s="269"/>
      <c r="G25" s="269"/>
      <c r="H25" s="269"/>
      <c r="I25" s="269"/>
      <c r="J25" s="269"/>
      <c r="K25" s="269"/>
      <c r="L25" s="269"/>
      <c r="M25" s="269"/>
      <c r="N25" s="269"/>
      <c r="O25" s="269"/>
      <c r="P25" s="269"/>
      <c r="Q25" s="269"/>
      <c r="R25" s="270"/>
      <c r="S25" s="51"/>
    </row>
    <row r="26" spans="1:19" ht="17" customHeight="1" x14ac:dyDescent="0.2">
      <c r="A26" s="46"/>
      <c r="B26" s="268"/>
      <c r="C26" s="269"/>
      <c r="D26" s="269"/>
      <c r="E26" s="269"/>
      <c r="F26" s="269"/>
      <c r="G26" s="269"/>
      <c r="H26" s="269"/>
      <c r="I26" s="269"/>
      <c r="J26" s="269"/>
      <c r="K26" s="269"/>
      <c r="L26" s="269"/>
      <c r="M26" s="269"/>
      <c r="N26" s="269"/>
      <c r="O26" s="269"/>
      <c r="P26" s="269"/>
      <c r="Q26" s="269"/>
      <c r="R26" s="270"/>
      <c r="S26" s="51"/>
    </row>
    <row r="27" spans="1:19" ht="17" customHeight="1" x14ac:dyDescent="0.2">
      <c r="A27" s="54"/>
      <c r="B27" s="277"/>
      <c r="C27" s="278"/>
      <c r="D27" s="278"/>
      <c r="E27" s="278"/>
      <c r="F27" s="278"/>
      <c r="G27" s="278"/>
      <c r="H27" s="278"/>
      <c r="I27" s="278"/>
      <c r="J27" s="278"/>
      <c r="K27" s="278"/>
      <c r="L27" s="278"/>
      <c r="M27" s="278"/>
      <c r="N27" s="278"/>
      <c r="O27" s="278"/>
      <c r="P27" s="278"/>
      <c r="Q27" s="278"/>
      <c r="R27" s="279"/>
      <c r="S27" s="61"/>
    </row>
    <row r="28" spans="1:19" ht="17" customHeight="1" x14ac:dyDescent="0.2">
      <c r="A28" s="46"/>
      <c r="B28" s="268"/>
      <c r="C28" s="269"/>
      <c r="D28" s="269"/>
      <c r="E28" s="269"/>
      <c r="F28" s="269"/>
      <c r="G28" s="269"/>
      <c r="H28" s="269"/>
      <c r="I28" s="269"/>
      <c r="J28" s="269"/>
      <c r="K28" s="269"/>
      <c r="L28" s="269"/>
      <c r="M28" s="269"/>
      <c r="N28" s="269"/>
      <c r="O28" s="269"/>
      <c r="P28" s="269"/>
      <c r="Q28" s="269"/>
      <c r="R28" s="270"/>
      <c r="S28" s="51"/>
    </row>
    <row r="29" spans="1:19" ht="17" customHeight="1" x14ac:dyDescent="0.2">
      <c r="A29" s="46"/>
      <c r="B29" s="268"/>
      <c r="C29" s="269"/>
      <c r="D29" s="269"/>
      <c r="E29" s="269"/>
      <c r="F29" s="269"/>
      <c r="G29" s="269"/>
      <c r="H29" s="269"/>
      <c r="I29" s="269"/>
      <c r="J29" s="269"/>
      <c r="K29" s="269"/>
      <c r="L29" s="269"/>
      <c r="M29" s="269"/>
      <c r="N29" s="269"/>
      <c r="O29" s="269"/>
      <c r="P29" s="269"/>
      <c r="Q29" s="269"/>
      <c r="R29" s="270"/>
      <c r="S29" s="51"/>
    </row>
    <row r="30" spans="1:19" s="49" customFormat="1" ht="17" customHeight="1" x14ac:dyDescent="0.2">
      <c r="A30" s="52"/>
      <c r="B30" s="283"/>
      <c r="C30" s="284"/>
      <c r="D30" s="284"/>
      <c r="E30" s="284"/>
      <c r="F30" s="284"/>
      <c r="G30" s="284"/>
      <c r="H30" s="284"/>
      <c r="I30" s="284"/>
      <c r="J30" s="284"/>
      <c r="K30" s="284"/>
      <c r="L30" s="284"/>
      <c r="M30" s="284"/>
      <c r="N30" s="284"/>
      <c r="O30" s="284"/>
      <c r="P30" s="284"/>
      <c r="Q30" s="284"/>
      <c r="R30" s="285"/>
      <c r="S30" s="53"/>
    </row>
    <row r="31" spans="1:19" ht="17" customHeight="1" x14ac:dyDescent="0.2">
      <c r="A31" s="46"/>
      <c r="B31" s="268"/>
      <c r="C31" s="269"/>
      <c r="D31" s="269"/>
      <c r="E31" s="269"/>
      <c r="F31" s="269"/>
      <c r="G31" s="269"/>
      <c r="H31" s="269"/>
      <c r="I31" s="269"/>
      <c r="J31" s="269"/>
      <c r="K31" s="269"/>
      <c r="L31" s="269"/>
      <c r="M31" s="269"/>
      <c r="N31" s="269"/>
      <c r="O31" s="269"/>
      <c r="P31" s="269"/>
      <c r="Q31" s="269"/>
      <c r="R31" s="270"/>
      <c r="S31" s="51"/>
    </row>
    <row r="32" spans="1:19" ht="17" customHeight="1" x14ac:dyDescent="0.2">
      <c r="A32" s="54"/>
      <c r="B32" s="277"/>
      <c r="C32" s="278"/>
      <c r="D32" s="278"/>
      <c r="E32" s="278"/>
      <c r="F32" s="278"/>
      <c r="G32" s="278"/>
      <c r="H32" s="278"/>
      <c r="I32" s="278"/>
      <c r="J32" s="278"/>
      <c r="K32" s="278"/>
      <c r="L32" s="278"/>
      <c r="M32" s="278"/>
      <c r="N32" s="278"/>
      <c r="O32" s="278"/>
      <c r="P32" s="278"/>
      <c r="Q32" s="278"/>
      <c r="R32" s="279"/>
      <c r="S32" s="61"/>
    </row>
    <row r="33" spans="1:19" ht="17" customHeight="1" x14ac:dyDescent="0.2">
      <c r="A33" s="54"/>
      <c r="B33" s="277"/>
      <c r="C33" s="278"/>
      <c r="D33" s="278"/>
      <c r="E33" s="278"/>
      <c r="F33" s="278"/>
      <c r="G33" s="278"/>
      <c r="H33" s="278"/>
      <c r="I33" s="278"/>
      <c r="J33" s="278"/>
      <c r="K33" s="278"/>
      <c r="L33" s="278"/>
      <c r="M33" s="278"/>
      <c r="N33" s="278"/>
      <c r="O33" s="278"/>
      <c r="P33" s="278"/>
      <c r="Q33" s="278"/>
      <c r="R33" s="279"/>
      <c r="S33" s="61"/>
    </row>
    <row r="34" spans="1:19" s="49" customFormat="1" ht="17" customHeight="1" x14ac:dyDescent="0.2">
      <c r="A34" s="52"/>
      <c r="B34" s="283"/>
      <c r="C34" s="284"/>
      <c r="D34" s="284"/>
      <c r="E34" s="284"/>
      <c r="F34" s="284"/>
      <c r="G34" s="284"/>
      <c r="H34" s="284"/>
      <c r="I34" s="284"/>
      <c r="J34" s="284"/>
      <c r="K34" s="284"/>
      <c r="L34" s="284"/>
      <c r="M34" s="284"/>
      <c r="N34" s="284"/>
      <c r="O34" s="284"/>
      <c r="P34" s="284"/>
      <c r="Q34" s="284"/>
      <c r="R34" s="285"/>
      <c r="S34" s="53"/>
    </row>
    <row r="35" spans="1:19" ht="17" customHeight="1" x14ac:dyDescent="0.2">
      <c r="A35" s="46"/>
      <c r="B35" s="268"/>
      <c r="C35" s="269"/>
      <c r="D35" s="269"/>
      <c r="E35" s="269"/>
      <c r="F35" s="269"/>
      <c r="G35" s="269"/>
      <c r="H35" s="269"/>
      <c r="I35" s="269"/>
      <c r="J35" s="269"/>
      <c r="K35" s="269"/>
      <c r="L35" s="269"/>
      <c r="M35" s="269"/>
      <c r="N35" s="269"/>
      <c r="O35" s="269"/>
      <c r="P35" s="269"/>
      <c r="Q35" s="269"/>
      <c r="R35" s="270"/>
      <c r="S35" s="51"/>
    </row>
    <row r="36" spans="1:19" ht="17" customHeight="1" x14ac:dyDescent="0.2">
      <c r="A36" s="55"/>
      <c r="B36" s="286"/>
      <c r="C36" s="287"/>
      <c r="D36" s="287"/>
      <c r="E36" s="287"/>
      <c r="F36" s="287"/>
      <c r="G36" s="287"/>
      <c r="H36" s="287"/>
      <c r="I36" s="287"/>
      <c r="J36" s="287"/>
      <c r="K36" s="287"/>
      <c r="L36" s="287"/>
      <c r="M36" s="287"/>
      <c r="N36" s="287"/>
      <c r="O36" s="287"/>
      <c r="P36" s="287"/>
      <c r="Q36" s="287"/>
      <c r="R36" s="288"/>
      <c r="S36" s="61"/>
    </row>
    <row r="37" spans="1:19" s="49" customFormat="1" ht="17" customHeight="1" x14ac:dyDescent="0.2">
      <c r="A37" s="52"/>
      <c r="B37" s="283"/>
      <c r="C37" s="284"/>
      <c r="D37" s="284"/>
      <c r="E37" s="284"/>
      <c r="F37" s="284"/>
      <c r="G37" s="284"/>
      <c r="H37" s="284"/>
      <c r="I37" s="284"/>
      <c r="J37" s="284"/>
      <c r="K37" s="284"/>
      <c r="L37" s="284"/>
      <c r="M37" s="284"/>
      <c r="N37" s="284"/>
      <c r="O37" s="284"/>
      <c r="P37" s="284"/>
      <c r="Q37" s="284"/>
      <c r="R37" s="285"/>
      <c r="S37" s="53"/>
    </row>
    <row r="38" spans="1:19" ht="17" customHeight="1" x14ac:dyDescent="0.2">
      <c r="A38" s="46"/>
      <c r="B38" s="268"/>
      <c r="C38" s="269"/>
      <c r="D38" s="269"/>
      <c r="E38" s="269"/>
      <c r="F38" s="269"/>
      <c r="G38" s="269"/>
      <c r="H38" s="269"/>
      <c r="I38" s="269"/>
      <c r="J38" s="269"/>
      <c r="K38" s="269"/>
      <c r="L38" s="269"/>
      <c r="M38" s="269"/>
      <c r="N38" s="269"/>
      <c r="O38" s="269"/>
      <c r="P38" s="269"/>
      <c r="Q38" s="269"/>
      <c r="R38" s="270"/>
      <c r="S38" s="51"/>
    </row>
    <row r="39" spans="1:19" ht="17" customHeight="1" x14ac:dyDescent="0.2">
      <c r="A39" s="46"/>
      <c r="B39" s="268"/>
      <c r="C39" s="269"/>
      <c r="D39" s="269"/>
      <c r="E39" s="269"/>
      <c r="F39" s="269"/>
      <c r="G39" s="269"/>
      <c r="H39" s="269"/>
      <c r="I39" s="269"/>
      <c r="J39" s="269"/>
      <c r="K39" s="269"/>
      <c r="L39" s="269"/>
      <c r="M39" s="269"/>
      <c r="N39" s="269"/>
      <c r="O39" s="269"/>
      <c r="P39" s="269"/>
      <c r="Q39" s="269"/>
      <c r="R39" s="270"/>
      <c r="S39" s="51"/>
    </row>
    <row r="40" spans="1:19" ht="17" customHeight="1" x14ac:dyDescent="0.2">
      <c r="A40" s="46"/>
      <c r="B40" s="268"/>
      <c r="C40" s="269"/>
      <c r="D40" s="269"/>
      <c r="E40" s="269"/>
      <c r="F40" s="269"/>
      <c r="G40" s="269"/>
      <c r="H40" s="269"/>
      <c r="I40" s="269"/>
      <c r="J40" s="269"/>
      <c r="K40" s="269"/>
      <c r="L40" s="269"/>
      <c r="M40" s="269"/>
      <c r="N40" s="269"/>
      <c r="O40" s="269"/>
      <c r="P40" s="269"/>
      <c r="Q40" s="269"/>
      <c r="R40" s="270"/>
      <c r="S40" s="51"/>
    </row>
    <row r="41" spans="1:19" ht="17" customHeight="1" x14ac:dyDescent="0.2">
      <c r="A41" s="46"/>
      <c r="B41" s="268"/>
      <c r="C41" s="269"/>
      <c r="D41" s="269"/>
      <c r="E41" s="269"/>
      <c r="F41" s="269"/>
      <c r="G41" s="269"/>
      <c r="H41" s="269"/>
      <c r="I41" s="269"/>
      <c r="J41" s="269"/>
      <c r="K41" s="269"/>
      <c r="L41" s="269"/>
      <c r="M41" s="269"/>
      <c r="N41" s="269"/>
      <c r="O41" s="269"/>
      <c r="P41" s="269"/>
      <c r="Q41" s="269"/>
      <c r="R41" s="270"/>
      <c r="S41" s="51"/>
    </row>
    <row r="42" spans="1:19" ht="17" customHeight="1" x14ac:dyDescent="0.2">
      <c r="A42" s="46"/>
      <c r="B42" s="268"/>
      <c r="C42" s="269"/>
      <c r="D42" s="269"/>
      <c r="E42" s="269"/>
      <c r="F42" s="269"/>
      <c r="G42" s="269"/>
      <c r="H42" s="269"/>
      <c r="I42" s="269"/>
      <c r="J42" s="269"/>
      <c r="K42" s="269"/>
      <c r="L42" s="269"/>
      <c r="M42" s="269"/>
      <c r="N42" s="269"/>
      <c r="O42" s="269"/>
      <c r="P42" s="269"/>
      <c r="Q42" s="269"/>
      <c r="R42" s="270"/>
      <c r="S42" s="51"/>
    </row>
    <row r="43" spans="1:19" ht="17" customHeight="1" x14ac:dyDescent="0.2">
      <c r="A43" s="46"/>
      <c r="B43" s="268"/>
      <c r="C43" s="269"/>
      <c r="D43" s="269"/>
      <c r="E43" s="269"/>
      <c r="F43" s="269"/>
      <c r="G43" s="269"/>
      <c r="H43" s="269"/>
      <c r="I43" s="269"/>
      <c r="J43" s="269"/>
      <c r="K43" s="269"/>
      <c r="L43" s="269"/>
      <c r="M43" s="269"/>
      <c r="N43" s="269"/>
      <c r="O43" s="269"/>
      <c r="P43" s="269"/>
      <c r="Q43" s="269"/>
      <c r="R43" s="270"/>
      <c r="S43" s="51"/>
    </row>
    <row r="44" spans="1:19" ht="17" customHeight="1" x14ac:dyDescent="0.2">
      <c r="A44" s="54"/>
      <c r="B44" s="277"/>
      <c r="C44" s="278"/>
      <c r="D44" s="278"/>
      <c r="E44" s="278"/>
      <c r="F44" s="278"/>
      <c r="G44" s="278"/>
      <c r="H44" s="278"/>
      <c r="I44" s="278"/>
      <c r="J44" s="278"/>
      <c r="K44" s="278"/>
      <c r="L44" s="278"/>
      <c r="M44" s="278"/>
      <c r="N44" s="278"/>
      <c r="O44" s="278"/>
      <c r="P44" s="278"/>
      <c r="Q44" s="278"/>
      <c r="R44" s="279"/>
      <c r="S44" s="61"/>
    </row>
    <row r="45" spans="1:19" ht="17" customHeight="1" x14ac:dyDescent="0.2">
      <c r="A45" s="50"/>
      <c r="B45" s="280"/>
      <c r="C45" s="281"/>
      <c r="D45" s="281"/>
      <c r="E45" s="281"/>
      <c r="F45" s="281"/>
      <c r="G45" s="281"/>
      <c r="H45" s="281"/>
      <c r="I45" s="281"/>
      <c r="J45" s="281"/>
      <c r="K45" s="281"/>
      <c r="L45" s="281"/>
      <c r="M45" s="281"/>
      <c r="N45" s="281"/>
      <c r="O45" s="281"/>
      <c r="P45" s="281"/>
      <c r="Q45" s="281"/>
      <c r="R45" s="282"/>
      <c r="S45" s="51"/>
    </row>
    <row r="46" spans="1:19" ht="17" customHeight="1" x14ac:dyDescent="0.2">
      <c r="A46" s="46"/>
      <c r="B46" s="268"/>
      <c r="C46" s="269"/>
      <c r="D46" s="269"/>
      <c r="E46" s="269"/>
      <c r="F46" s="269"/>
      <c r="G46" s="269"/>
      <c r="H46" s="269"/>
      <c r="I46" s="269"/>
      <c r="J46" s="269"/>
      <c r="K46" s="269"/>
      <c r="L46" s="269"/>
      <c r="M46" s="269"/>
      <c r="N46" s="269"/>
      <c r="O46" s="269"/>
      <c r="P46" s="269"/>
      <c r="Q46" s="269"/>
      <c r="R46" s="270"/>
      <c r="S46" s="51"/>
    </row>
    <row r="47" spans="1:19" ht="17" customHeight="1" x14ac:dyDescent="0.2">
      <c r="A47" s="46"/>
      <c r="B47" s="268"/>
      <c r="C47" s="269"/>
      <c r="D47" s="269"/>
      <c r="E47" s="269"/>
      <c r="F47" s="269"/>
      <c r="G47" s="269"/>
      <c r="H47" s="269"/>
      <c r="I47" s="269"/>
      <c r="J47" s="269"/>
      <c r="K47" s="269"/>
      <c r="L47" s="269"/>
      <c r="M47" s="269"/>
      <c r="N47" s="269"/>
      <c r="O47" s="269"/>
      <c r="P47" s="269"/>
      <c r="Q47" s="269"/>
      <c r="R47" s="270"/>
      <c r="S47" s="46"/>
    </row>
    <row r="48" spans="1:19" ht="17" customHeight="1" x14ac:dyDescent="0.2">
      <c r="A48" s="56"/>
      <c r="B48" s="271"/>
      <c r="C48" s="272"/>
      <c r="D48" s="272"/>
      <c r="E48" s="272"/>
      <c r="F48" s="272"/>
      <c r="G48" s="272"/>
      <c r="H48" s="272"/>
      <c r="I48" s="272"/>
      <c r="J48" s="272"/>
      <c r="K48" s="272"/>
      <c r="L48" s="272"/>
      <c r="M48" s="272"/>
      <c r="N48" s="272"/>
      <c r="O48" s="272"/>
      <c r="P48" s="272"/>
      <c r="Q48" s="272"/>
      <c r="R48" s="273"/>
      <c r="S48" s="56"/>
    </row>
    <row r="49" spans="1:19" ht="17" customHeight="1" x14ac:dyDescent="0.2">
      <c r="A49" s="56"/>
      <c r="B49" s="271"/>
      <c r="C49" s="272"/>
      <c r="D49" s="272"/>
      <c r="E49" s="272"/>
      <c r="F49" s="272"/>
      <c r="G49" s="272"/>
      <c r="H49" s="272"/>
      <c r="I49" s="272"/>
      <c r="J49" s="272"/>
      <c r="K49" s="272"/>
      <c r="L49" s="272"/>
      <c r="M49" s="272"/>
      <c r="N49" s="272"/>
      <c r="O49" s="272"/>
      <c r="P49" s="272"/>
      <c r="Q49" s="272"/>
      <c r="R49" s="273"/>
      <c r="S49" s="56"/>
    </row>
    <row r="50" spans="1:19" ht="17" customHeight="1" x14ac:dyDescent="0.2">
      <c r="A50" s="56"/>
      <c r="B50" s="274"/>
      <c r="C50" s="275"/>
      <c r="D50" s="275"/>
      <c r="E50" s="275"/>
      <c r="F50" s="275"/>
      <c r="G50" s="275"/>
      <c r="H50" s="275"/>
      <c r="I50" s="275"/>
      <c r="J50" s="275"/>
      <c r="K50" s="275"/>
      <c r="L50" s="275"/>
      <c r="M50" s="275"/>
      <c r="N50" s="275"/>
      <c r="O50" s="275"/>
      <c r="P50" s="275"/>
      <c r="Q50" s="275"/>
      <c r="R50" s="276"/>
      <c r="S50" s="56"/>
    </row>
    <row r="51" spans="1:19" ht="17" customHeight="1" x14ac:dyDescent="0.2">
      <c r="A51" s="56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</row>
  </sheetData>
  <mergeCells count="52">
    <mergeCell ref="P3:Q3"/>
    <mergeCell ref="R3:S3"/>
    <mergeCell ref="A1:C2"/>
    <mergeCell ref="D1:I2"/>
    <mergeCell ref="J1:O2"/>
    <mergeCell ref="P1:Q1"/>
    <mergeCell ref="R1:S1"/>
    <mergeCell ref="P2:Q2"/>
    <mergeCell ref="R2:S2"/>
    <mergeCell ref="B8:R8"/>
    <mergeCell ref="B9:R9"/>
    <mergeCell ref="B10:R10"/>
    <mergeCell ref="B11:R11"/>
    <mergeCell ref="B12:R12"/>
    <mergeCell ref="B13:R13"/>
    <mergeCell ref="B14:R14"/>
    <mergeCell ref="B15:R15"/>
    <mergeCell ref="B16:R16"/>
    <mergeCell ref="B17:R17"/>
    <mergeCell ref="B18:R18"/>
    <mergeCell ref="B19:R19"/>
    <mergeCell ref="B20:R20"/>
    <mergeCell ref="B21:R21"/>
    <mergeCell ref="B22:R22"/>
    <mergeCell ref="B23:R23"/>
    <mergeCell ref="B24:R24"/>
    <mergeCell ref="B25:R25"/>
    <mergeCell ref="B26:R26"/>
    <mergeCell ref="B27:R27"/>
    <mergeCell ref="B28:R28"/>
    <mergeCell ref="B29:R29"/>
    <mergeCell ref="B30:R30"/>
    <mergeCell ref="B31:R31"/>
    <mergeCell ref="B32:R32"/>
    <mergeCell ref="B33:R33"/>
    <mergeCell ref="B34:R34"/>
    <mergeCell ref="B35:R35"/>
    <mergeCell ref="B36:R36"/>
    <mergeCell ref="B37:R37"/>
    <mergeCell ref="B38:R38"/>
    <mergeCell ref="B39:R39"/>
    <mergeCell ref="B40:R40"/>
    <mergeCell ref="B41:R41"/>
    <mergeCell ref="B42:R42"/>
    <mergeCell ref="B43:R43"/>
    <mergeCell ref="B49:R49"/>
    <mergeCell ref="B50:R50"/>
    <mergeCell ref="B44:R44"/>
    <mergeCell ref="B45:R45"/>
    <mergeCell ref="B46:R46"/>
    <mergeCell ref="B47:R47"/>
    <mergeCell ref="B48:R48"/>
  </mergeCells>
  <pageMargins left="0.3543307086614173" right="0.3543307086614173" top="0.3543307086614173" bottom="0.3543307086614173" header="0.11811023622047244" footer="0.11811023622047244"/>
  <pageSetup paperSize="9" scale="97" orientation="portrait" r:id="rId1"/>
  <headerFooter>
    <oddFooter>&amp;RPage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S52"/>
  <sheetViews>
    <sheetView zoomScaleNormal="100" workbookViewId="0">
      <selection activeCell="A4" sqref="A4"/>
    </sheetView>
  </sheetViews>
  <sheetFormatPr baseColWidth="10" defaultRowHeight="12.9" x14ac:dyDescent="0.2"/>
  <cols>
    <col min="1" max="19" width="5.25" customWidth="1"/>
  </cols>
  <sheetData>
    <row r="1" spans="1:19" ht="13.1" customHeight="1" x14ac:dyDescent="0.25">
      <c r="A1" s="185" t="str">
        <f>Coordonnées!A1</f>
        <v>Synthèse du Budget</v>
      </c>
      <c r="B1" s="148"/>
      <c r="C1" s="148"/>
      <c r="D1" s="144" t="str">
        <f>Coordonnées!D1</f>
        <v>Administration communale de</v>
      </c>
      <c r="E1" s="144"/>
      <c r="F1" s="144"/>
      <c r="G1" s="144"/>
      <c r="H1" s="144"/>
      <c r="I1" s="144"/>
      <c r="J1" s="142" t="str">
        <f>Coordonnées!J1</f>
        <v>BINCHE</v>
      </c>
      <c r="K1" s="142"/>
      <c r="L1" s="142"/>
      <c r="M1" s="142"/>
      <c r="N1" s="142"/>
      <c r="O1" s="142"/>
      <c r="P1" s="165" t="str">
        <f>Coordonnées!P1</f>
        <v>Code INS</v>
      </c>
      <c r="Q1" s="166"/>
      <c r="R1" s="161">
        <f>Coordonnées!R1</f>
        <v>58002</v>
      </c>
      <c r="S1" s="162"/>
    </row>
    <row r="2" spans="1:19" ht="13.6" x14ac:dyDescent="0.25">
      <c r="A2" s="149"/>
      <c r="B2" s="150"/>
      <c r="C2" s="150"/>
      <c r="D2" s="145"/>
      <c r="E2" s="145"/>
      <c r="F2" s="146"/>
      <c r="G2" s="146"/>
      <c r="H2" s="145"/>
      <c r="I2" s="145"/>
      <c r="J2" s="143"/>
      <c r="K2" s="143"/>
      <c r="L2" s="143"/>
      <c r="M2" s="143"/>
      <c r="N2" s="143"/>
      <c r="O2" s="143"/>
      <c r="P2" s="167" t="str">
        <f>Coordonnées!P2</f>
        <v>Exercice:</v>
      </c>
      <c r="Q2" s="168"/>
      <c r="R2" s="163">
        <f>Coordonnées!R2</f>
        <v>2024</v>
      </c>
      <c r="S2" s="164"/>
    </row>
    <row r="3" spans="1:19" x14ac:dyDescent="0.2">
      <c r="A3" s="86" t="str">
        <f>Coordonnées!A3</f>
        <v>Modèle officiel généré par l'application eComptes © SPW Intérieur et Action Sociale</v>
      </c>
      <c r="B3" s="16"/>
      <c r="C3" s="16"/>
      <c r="D3" s="16"/>
      <c r="E3" s="16"/>
      <c r="F3" s="30"/>
      <c r="G3" s="30"/>
      <c r="H3" s="28"/>
      <c r="I3" s="28"/>
      <c r="J3" s="29"/>
      <c r="K3" s="29"/>
      <c r="L3" s="29"/>
      <c r="M3" s="29"/>
      <c r="N3" s="28"/>
      <c r="O3" s="28"/>
      <c r="P3" s="139" t="str">
        <f>Coordonnées!P3</f>
        <v>Version:</v>
      </c>
      <c r="Q3" s="140"/>
      <c r="R3" s="169">
        <f>Coordonnées!R3</f>
        <v>1</v>
      </c>
      <c r="S3" s="170"/>
    </row>
    <row r="4" spans="1:19" ht="13.1" customHeight="1" x14ac:dyDescent="0.2">
      <c r="A4" s="38"/>
      <c r="B4" s="38"/>
      <c r="C4" s="38"/>
      <c r="D4" s="38"/>
      <c r="E4" s="38"/>
      <c r="F4" s="38"/>
      <c r="G4" s="3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19" ht="16.149999999999999" customHeight="1" x14ac:dyDescent="0.2">
      <c r="A5" s="39"/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18"/>
      <c r="S5" s="18"/>
    </row>
    <row r="6" spans="1:19" ht="16.149999999999999" customHeight="1" x14ac:dyDescent="0.2">
      <c r="A6" s="14" t="s">
        <v>36</v>
      </c>
      <c r="B6" s="83"/>
      <c r="C6" s="83"/>
      <c r="D6" s="83"/>
      <c r="E6" s="83"/>
      <c r="F6" s="21"/>
      <c r="G6" s="37"/>
      <c r="H6" s="37"/>
      <c r="I6" s="3"/>
      <c r="J6" s="3"/>
      <c r="K6" s="3"/>
      <c r="L6" s="3"/>
      <c r="M6" s="80"/>
      <c r="N6" s="80"/>
      <c r="O6" s="80"/>
      <c r="P6" s="80"/>
      <c r="Q6" s="3"/>
      <c r="R6" s="3"/>
      <c r="S6" s="3"/>
    </row>
    <row r="7" spans="1:19" ht="17" customHeight="1" x14ac:dyDescent="0.2">
      <c r="A7" s="15"/>
      <c r="B7" s="83"/>
      <c r="C7" s="83"/>
      <c r="D7" s="83"/>
      <c r="E7" s="83"/>
      <c r="F7" s="21"/>
      <c r="G7" s="21"/>
      <c r="H7" s="21"/>
      <c r="I7" s="80"/>
      <c r="J7" s="80"/>
      <c r="K7" s="80"/>
      <c r="L7" s="80"/>
      <c r="M7" s="80"/>
      <c r="N7" s="80"/>
      <c r="O7" s="80"/>
      <c r="P7" s="80"/>
      <c r="Q7" s="80"/>
      <c r="R7" s="3"/>
      <c r="S7" s="3"/>
    </row>
    <row r="8" spans="1:19" ht="17" customHeight="1" x14ac:dyDescent="0.2">
      <c r="A8" s="84" t="s">
        <v>46</v>
      </c>
      <c r="B8" s="15"/>
      <c r="C8" s="85"/>
      <c r="D8" s="85"/>
      <c r="E8" s="85"/>
      <c r="F8" s="84" t="s">
        <v>47</v>
      </c>
      <c r="G8" s="85"/>
      <c r="H8" s="85"/>
      <c r="I8" s="81"/>
      <c r="J8" s="81"/>
      <c r="K8" s="81"/>
      <c r="L8" s="81"/>
      <c r="M8" s="81"/>
      <c r="N8" s="81"/>
      <c r="O8" s="81"/>
      <c r="P8" s="81"/>
      <c r="Q8" s="81"/>
      <c r="R8" s="81"/>
      <c r="S8" s="82"/>
    </row>
    <row r="9" spans="1:19" ht="49.95" customHeight="1" x14ac:dyDescent="0.2">
      <c r="A9" s="293" t="s">
        <v>48</v>
      </c>
      <c r="B9" s="293"/>
      <c r="C9" s="293"/>
      <c r="D9" s="293"/>
      <c r="E9" s="293"/>
      <c r="F9" s="292" t="s">
        <v>49</v>
      </c>
      <c r="G9" s="292"/>
      <c r="H9" s="292"/>
      <c r="I9" s="292"/>
      <c r="J9" s="292"/>
      <c r="K9" s="292"/>
      <c r="L9" s="292"/>
      <c r="M9" s="292"/>
      <c r="N9" s="292"/>
      <c r="O9" s="292"/>
      <c r="P9" s="292"/>
      <c r="Q9" s="292"/>
      <c r="R9" s="292"/>
      <c r="S9" s="292"/>
    </row>
    <row r="10" spans="1:19" ht="49.95" customHeight="1" x14ac:dyDescent="0.2">
      <c r="A10" s="293" t="s">
        <v>27</v>
      </c>
      <c r="B10" s="293"/>
      <c r="C10" s="293"/>
      <c r="D10" s="293"/>
      <c r="E10" s="293"/>
      <c r="F10" s="292" t="s">
        <v>50</v>
      </c>
      <c r="G10" s="292"/>
      <c r="H10" s="292"/>
      <c r="I10" s="292"/>
      <c r="J10" s="292"/>
      <c r="K10" s="292"/>
      <c r="L10" s="292"/>
      <c r="M10" s="292"/>
      <c r="N10" s="292"/>
      <c r="O10" s="292"/>
      <c r="P10" s="292"/>
      <c r="Q10" s="292"/>
      <c r="R10" s="292"/>
      <c r="S10" s="292"/>
    </row>
    <row r="11" spans="1:19" ht="49.95" customHeight="1" x14ac:dyDescent="0.2">
      <c r="A11" s="293" t="s">
        <v>51</v>
      </c>
      <c r="B11" s="293"/>
      <c r="C11" s="293"/>
      <c r="D11" s="293"/>
      <c r="E11" s="293"/>
      <c r="F11" s="292" t="s">
        <v>52</v>
      </c>
      <c r="G11" s="292"/>
      <c r="H11" s="292"/>
      <c r="I11" s="292"/>
      <c r="J11" s="292"/>
      <c r="K11" s="292"/>
      <c r="L11" s="292"/>
      <c r="M11" s="292"/>
      <c r="N11" s="292"/>
      <c r="O11" s="292"/>
      <c r="P11" s="292"/>
      <c r="Q11" s="292"/>
      <c r="R11" s="292"/>
      <c r="S11" s="292"/>
    </row>
    <row r="12" spans="1:19" ht="49.95" customHeight="1" x14ac:dyDescent="0.2">
      <c r="A12" s="293" t="s">
        <v>53</v>
      </c>
      <c r="B12" s="293"/>
      <c r="C12" s="293"/>
      <c r="D12" s="293"/>
      <c r="E12" s="293"/>
      <c r="F12" s="292" t="s">
        <v>73</v>
      </c>
      <c r="G12" s="292"/>
      <c r="H12" s="292"/>
      <c r="I12" s="292"/>
      <c r="J12" s="292"/>
      <c r="K12" s="292"/>
      <c r="L12" s="292"/>
      <c r="M12" s="292"/>
      <c r="N12" s="292"/>
      <c r="O12" s="292"/>
      <c r="P12" s="292"/>
      <c r="Q12" s="292"/>
      <c r="R12" s="292"/>
      <c r="S12" s="292"/>
    </row>
    <row r="13" spans="1:19" ht="49.95" customHeight="1" x14ac:dyDescent="0.2">
      <c r="A13" s="293" t="s">
        <v>54</v>
      </c>
      <c r="B13" s="293"/>
      <c r="C13" s="293"/>
      <c r="D13" s="293"/>
      <c r="E13" s="293"/>
      <c r="F13" s="292" t="s">
        <v>55</v>
      </c>
      <c r="G13" s="292"/>
      <c r="H13" s="292"/>
      <c r="I13" s="292"/>
      <c r="J13" s="292"/>
      <c r="K13" s="292"/>
      <c r="L13" s="292"/>
      <c r="M13" s="292"/>
      <c r="N13" s="292"/>
      <c r="O13" s="292"/>
      <c r="P13" s="292"/>
      <c r="Q13" s="292"/>
      <c r="R13" s="292"/>
      <c r="S13" s="292"/>
    </row>
    <row r="14" spans="1:19" ht="49.95" customHeight="1" x14ac:dyDescent="0.2">
      <c r="A14" s="293" t="s">
        <v>56</v>
      </c>
      <c r="B14" s="293"/>
      <c r="C14" s="293"/>
      <c r="D14" s="293"/>
      <c r="E14" s="293"/>
      <c r="F14" s="292" t="s">
        <v>74</v>
      </c>
      <c r="G14" s="292"/>
      <c r="H14" s="292"/>
      <c r="I14" s="292"/>
      <c r="J14" s="292"/>
      <c r="K14" s="292"/>
      <c r="L14" s="292"/>
      <c r="M14" s="292"/>
      <c r="N14" s="292"/>
      <c r="O14" s="292"/>
      <c r="P14" s="292"/>
      <c r="Q14" s="292"/>
      <c r="R14" s="292"/>
      <c r="S14" s="292"/>
    </row>
    <row r="15" spans="1:19" ht="52.15" customHeight="1" x14ac:dyDescent="0.2">
      <c r="A15" s="293" t="s">
        <v>57</v>
      </c>
      <c r="B15" s="293"/>
      <c r="C15" s="293"/>
      <c r="D15" s="293"/>
      <c r="E15" s="293"/>
      <c r="F15" s="292" t="s">
        <v>58</v>
      </c>
      <c r="G15" s="292"/>
      <c r="H15" s="292"/>
      <c r="I15" s="292"/>
      <c r="J15" s="292"/>
      <c r="K15" s="292"/>
      <c r="L15" s="292"/>
      <c r="M15" s="292"/>
      <c r="N15" s="292"/>
      <c r="O15" s="292"/>
      <c r="P15" s="292"/>
      <c r="Q15" s="292"/>
      <c r="R15" s="292"/>
      <c r="S15" s="292"/>
    </row>
    <row r="16" spans="1:19" ht="49.95" customHeight="1" x14ac:dyDescent="0.2">
      <c r="A16" s="294" t="s">
        <v>59</v>
      </c>
      <c r="B16" s="294"/>
      <c r="C16" s="294"/>
      <c r="D16" s="294"/>
      <c r="E16" s="294"/>
      <c r="F16" s="292" t="s">
        <v>60</v>
      </c>
      <c r="G16" s="292"/>
      <c r="H16" s="292"/>
      <c r="I16" s="292"/>
      <c r="J16" s="292"/>
      <c r="K16" s="292"/>
      <c r="L16" s="292"/>
      <c r="M16" s="292"/>
      <c r="N16" s="292"/>
      <c r="O16" s="292"/>
      <c r="P16" s="292"/>
      <c r="Q16" s="292"/>
      <c r="R16" s="292"/>
      <c r="S16" s="292"/>
    </row>
    <row r="17" spans="1:19" ht="49.95" customHeight="1" x14ac:dyDescent="0.2">
      <c r="A17" s="293" t="s">
        <v>61</v>
      </c>
      <c r="B17" s="293"/>
      <c r="C17" s="293"/>
      <c r="D17" s="293"/>
      <c r="E17" s="293"/>
      <c r="F17" s="292" t="s">
        <v>75</v>
      </c>
      <c r="G17" s="292"/>
      <c r="H17" s="292"/>
      <c r="I17" s="292"/>
      <c r="J17" s="292"/>
      <c r="K17" s="292"/>
      <c r="L17" s="292"/>
      <c r="M17" s="292"/>
      <c r="N17" s="292"/>
      <c r="O17" s="292"/>
      <c r="P17" s="292"/>
      <c r="Q17" s="292"/>
      <c r="R17" s="292"/>
      <c r="S17" s="292"/>
    </row>
    <row r="18" spans="1:19" ht="49.95" customHeight="1" x14ac:dyDescent="0.2">
      <c r="A18" s="293" t="s">
        <v>62</v>
      </c>
      <c r="B18" s="293"/>
      <c r="C18" s="293"/>
      <c r="D18" s="293"/>
      <c r="E18" s="293"/>
      <c r="F18" s="292" t="s">
        <v>63</v>
      </c>
      <c r="G18" s="292"/>
      <c r="H18" s="292"/>
      <c r="I18" s="292"/>
      <c r="J18" s="292"/>
      <c r="K18" s="292"/>
      <c r="L18" s="292"/>
      <c r="M18" s="292"/>
      <c r="N18" s="292"/>
      <c r="O18" s="292"/>
      <c r="P18" s="292"/>
      <c r="Q18" s="292"/>
      <c r="R18" s="292"/>
      <c r="S18" s="292"/>
    </row>
    <row r="19" spans="1:19" s="49" customFormat="1" ht="17" customHeight="1" x14ac:dyDescent="0.2">
      <c r="A19" s="52"/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3"/>
    </row>
    <row r="20" spans="1:19" s="49" customFormat="1" ht="17" customHeight="1" x14ac:dyDescent="0.2">
      <c r="A20" s="52"/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3"/>
    </row>
    <row r="21" spans="1:19" ht="17" customHeight="1" x14ac:dyDescent="0.2">
      <c r="A21" s="46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51"/>
    </row>
    <row r="22" spans="1:19" ht="17" customHeight="1" x14ac:dyDescent="0.2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51"/>
    </row>
    <row r="23" spans="1:19" ht="17" customHeight="1" x14ac:dyDescent="0.2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51"/>
    </row>
    <row r="24" spans="1:19" ht="17" customHeight="1" x14ac:dyDescent="0.2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51"/>
    </row>
    <row r="25" spans="1:19" ht="17" customHeight="1" x14ac:dyDescent="0.2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51"/>
    </row>
    <row r="26" spans="1:19" ht="17" customHeight="1" x14ac:dyDescent="0.2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51"/>
    </row>
    <row r="27" spans="1:19" ht="17" customHeight="1" x14ac:dyDescent="0.2">
      <c r="A27" s="54"/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61"/>
    </row>
    <row r="28" spans="1:19" ht="17" customHeight="1" x14ac:dyDescent="0.2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51"/>
    </row>
    <row r="29" spans="1:19" ht="17" customHeight="1" x14ac:dyDescent="0.2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51"/>
    </row>
    <row r="30" spans="1:19" s="49" customFormat="1" ht="17" customHeight="1" x14ac:dyDescent="0.2">
      <c r="A30" s="52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3"/>
    </row>
    <row r="31" spans="1:19" ht="17" customHeight="1" x14ac:dyDescent="0.2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51"/>
    </row>
    <row r="32" spans="1:19" ht="17" customHeight="1" x14ac:dyDescent="0.2">
      <c r="A32" s="54"/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61"/>
    </row>
    <row r="33" spans="1:19" ht="17" customHeight="1" x14ac:dyDescent="0.2">
      <c r="A33" s="54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61"/>
    </row>
    <row r="34" spans="1:19" s="49" customFormat="1" ht="17" customHeight="1" x14ac:dyDescent="0.2">
      <c r="A34" s="52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3"/>
    </row>
    <row r="35" spans="1:19" ht="17" customHeight="1" x14ac:dyDescent="0.2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51"/>
    </row>
    <row r="36" spans="1:19" ht="17" customHeight="1" x14ac:dyDescent="0.2">
      <c r="A36" s="55"/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61"/>
    </row>
    <row r="37" spans="1:19" s="49" customFormat="1" ht="17" customHeight="1" x14ac:dyDescent="0.2">
      <c r="A37" s="52"/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3"/>
    </row>
    <row r="38" spans="1:19" ht="17" customHeight="1" x14ac:dyDescent="0.2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51"/>
    </row>
    <row r="39" spans="1:19" ht="17" customHeight="1" x14ac:dyDescent="0.2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51"/>
    </row>
    <row r="40" spans="1:19" ht="17" customHeight="1" x14ac:dyDescent="0.2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51"/>
    </row>
    <row r="41" spans="1:19" ht="17" customHeight="1" x14ac:dyDescent="0.2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51"/>
    </row>
    <row r="42" spans="1:19" ht="17" customHeight="1" x14ac:dyDescent="0.2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51"/>
    </row>
    <row r="43" spans="1:19" ht="17" customHeight="1" x14ac:dyDescent="0.2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51"/>
    </row>
    <row r="44" spans="1:19" ht="17" customHeight="1" x14ac:dyDescent="0.2">
      <c r="A44" s="54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61"/>
    </row>
    <row r="45" spans="1:19" ht="17" customHeight="1" x14ac:dyDescent="0.2">
      <c r="A45" s="50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1"/>
    </row>
    <row r="46" spans="1:19" ht="17" customHeight="1" x14ac:dyDescent="0.2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51"/>
    </row>
    <row r="47" spans="1:19" ht="17" customHeight="1" x14ac:dyDescent="0.2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</row>
    <row r="48" spans="1:19" ht="17" customHeight="1" x14ac:dyDescent="0.2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51"/>
    </row>
    <row r="49" spans="1:19" ht="17" customHeight="1" x14ac:dyDescent="0.2">
      <c r="A49" s="56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6"/>
    </row>
    <row r="50" spans="1:19" ht="17" customHeight="1" x14ac:dyDescent="0.2">
      <c r="A50" s="56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6"/>
    </row>
    <row r="51" spans="1:19" ht="17" customHeight="1" x14ac:dyDescent="0.2">
      <c r="A51" s="56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6"/>
    </row>
    <row r="52" spans="1:19" ht="17" customHeight="1" x14ac:dyDescent="0.2">
      <c r="A52" s="56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</row>
  </sheetData>
  <mergeCells count="29">
    <mergeCell ref="R3:S3"/>
    <mergeCell ref="A1:C2"/>
    <mergeCell ref="D1:I2"/>
    <mergeCell ref="J1:O2"/>
    <mergeCell ref="P1:Q1"/>
    <mergeCell ref="R1:S1"/>
    <mergeCell ref="P2:Q2"/>
    <mergeCell ref="R2:S2"/>
    <mergeCell ref="A12:E12"/>
    <mergeCell ref="A13:E13"/>
    <mergeCell ref="A14:E14"/>
    <mergeCell ref="A15:E15"/>
    <mergeCell ref="P3:Q3"/>
    <mergeCell ref="F17:S17"/>
    <mergeCell ref="F18:S18"/>
    <mergeCell ref="A17:E17"/>
    <mergeCell ref="A18:E18"/>
    <mergeCell ref="F9:S9"/>
    <mergeCell ref="F10:S10"/>
    <mergeCell ref="F11:S11"/>
    <mergeCell ref="F12:S12"/>
    <mergeCell ref="F13:S13"/>
    <mergeCell ref="F14:S14"/>
    <mergeCell ref="F15:S15"/>
    <mergeCell ref="F16:S16"/>
    <mergeCell ref="A16:E16"/>
    <mergeCell ref="A9:E9"/>
    <mergeCell ref="A10:E10"/>
    <mergeCell ref="A11:E11"/>
  </mergeCells>
  <pageMargins left="0.3543307086614173" right="0.3543307086614173" top="0.3543307086614173" bottom="0.3543307086614173" header="0.11811023622047244" footer="0.11811023622047244"/>
  <pageSetup paperSize="9" scale="97" orientation="portrait" r:id="rId1"/>
  <headerFooter>
    <oddFooter>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Macro-commandes</vt:lpstr>
      <vt:lpstr>Coordonnées</vt:lpstr>
      <vt:lpstr>Résultats</vt:lpstr>
      <vt:lpstr>Ordinaire GE</vt:lpstr>
      <vt:lpstr>Extraordinaire GE</vt:lpstr>
      <vt:lpstr>DO fonctions</vt:lpstr>
      <vt:lpstr>RO fonctions</vt:lpstr>
      <vt:lpstr>DE fonctions</vt:lpstr>
      <vt:lpstr>RE fonctions</vt:lpstr>
      <vt:lpstr>Commentaires</vt:lpstr>
      <vt:lpstr>Glossaire</vt:lpstr>
    </vt:vector>
  </TitlesOfParts>
  <Company>Cabinet du Ministre des Affaires Intérieures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BROGNON Philippe</dc:creator>
  <cp:lastModifiedBy>Gobeyn Bertrand</cp:lastModifiedBy>
  <cp:lastPrinted>2019-04-29T14:14:47Z</cp:lastPrinted>
  <dcterms:created xsi:type="dcterms:W3CDTF">2006-02-10T09:03:57Z</dcterms:created>
  <dcterms:modified xsi:type="dcterms:W3CDTF">2024-06-27T10:45:19Z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2a09c5-6e26-4737-a926-47ef1ab198ae_Enabled">
    <vt:lpwstr>true</vt:lpwstr>
  </property>
  <property fmtid="{D5CDD505-2E9C-101B-9397-08002B2CF9AE}" pid="3" name="MSIP_Label_e72a09c5-6e26-4737-a926-47ef1ab198ae_SetDate">
    <vt:lpwstr>2021-06-22T14:02:40Z</vt:lpwstr>
  </property>
  <property fmtid="{D5CDD505-2E9C-101B-9397-08002B2CF9AE}" pid="4" name="MSIP_Label_e72a09c5-6e26-4737-a926-47ef1ab198ae_Method">
    <vt:lpwstr>Standard</vt:lpwstr>
  </property>
  <property fmtid="{D5CDD505-2E9C-101B-9397-08002B2CF9AE}" pid="5" name="MSIP_Label_e72a09c5-6e26-4737-a926-47ef1ab198ae_Name">
    <vt:lpwstr>e72a09c5-6e26-4737-a926-47ef1ab198ae</vt:lpwstr>
  </property>
  <property fmtid="{D5CDD505-2E9C-101B-9397-08002B2CF9AE}" pid="6" name="MSIP_Label_e72a09c5-6e26-4737-a926-47ef1ab198ae_SiteId">
    <vt:lpwstr>1f816a84-7aa6-4a56-b22a-7b3452fa8681</vt:lpwstr>
  </property>
  <property fmtid="{D5CDD505-2E9C-101B-9397-08002B2CF9AE}" pid="7" name="MSIP_Label_e72a09c5-6e26-4737-a926-47ef1ab198ae_ActionId">
    <vt:lpwstr>6f3eb558-917c-44de-9027-36e2efd7c26c</vt:lpwstr>
  </property>
  <property fmtid="{D5CDD505-2E9C-101B-9397-08002B2CF9AE}" pid="8" name="MSIP_Label_e72a09c5-6e26-4737-a926-47ef1ab198ae_ContentBits">
    <vt:lpwstr>8</vt:lpwstr>
  </property>
</Properties>
</file>